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545" windowHeight="13515" tabRatio="878" firstSheet="14"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重点项目绩效目标表" sheetId="16" r:id="rId16"/>
    <sheet name="表14-部门专项业务经费重点项目绩效目标表 (2)" sheetId="17" r:id="rId17"/>
    <sheet name="表14-部门专项业务经费重点项目绩效目标表 (3)" sheetId="18" r:id="rId18"/>
    <sheet name="表14-部门专项业务经费重点项目绩效目标表 (4)" sheetId="19" r:id="rId19"/>
    <sheet name="Sheet1" sheetId="20" r:id="rId20"/>
  </sheets>
  <definedNames>
    <definedName name="_xlnm.Print_Area" localSheetId="0">封面!$A$1:$A$12</definedName>
    <definedName name="_xlnm.Print_Area" localSheetId="1">目录!$A$1:$L$19</definedName>
    <definedName name="_xlnm.Print_Area" localSheetId="2">'表1-收支总表'!$A$1:$H$45</definedName>
    <definedName name="_xlnm.Print_Titles" localSheetId="2">'表1-收支总表'!$1:5</definedName>
    <definedName name="_xlnm.Print_Titles" localSheetId="3">'表2-收入总表'!$1:6</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Area" localSheetId="10">'表9-政府性基金收支表'!$A$1:$H$27</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s>
  <calcPr calcId="144525"/>
  <extLst/>
</workbook>
</file>

<file path=xl/sharedStrings.xml><?xml version="1.0" encoding="utf-8"?>
<sst xmlns="http://schemas.openxmlformats.org/spreadsheetml/2006/main" count="507">
  <si>
    <t>2020年部门综合预算公开报表</t>
  </si>
  <si>
    <t xml:space="preserve">                    部门名称：商洛高新区（商丹园区）管理委员会</t>
  </si>
  <si>
    <t xml:space="preserve">                    保密审查情况：已审签</t>
  </si>
  <si>
    <t xml:space="preserve">                    部门主要负责人审签情况：已审签</t>
  </si>
  <si>
    <t>目录</t>
  </si>
  <si>
    <t>报表</t>
  </si>
  <si>
    <t>报表名称</t>
  </si>
  <si>
    <t>是否空表</t>
  </si>
  <si>
    <t>公开空表理由</t>
  </si>
  <si>
    <t>表1</t>
  </si>
  <si>
    <t>2020年部门综合预算收支总表</t>
  </si>
  <si>
    <t>否</t>
  </si>
  <si>
    <t>表2</t>
  </si>
  <si>
    <t>2020年部门综合预算收入总表</t>
  </si>
  <si>
    <t>表3</t>
  </si>
  <si>
    <t>2020年部门综合预算支出总表</t>
  </si>
  <si>
    <t>表4</t>
  </si>
  <si>
    <t>2020年部门综合预算财政拨款收支总表</t>
  </si>
  <si>
    <t>表5</t>
  </si>
  <si>
    <t>2020年部门综合预算一般公共预算支出明细表（按支出功能分类科目）</t>
  </si>
  <si>
    <t>表6</t>
  </si>
  <si>
    <t>2020年部门综合预算一般公共预算支出明细表（按支出经济分类科目）</t>
  </si>
  <si>
    <t>表7</t>
  </si>
  <si>
    <t>2020年部门综合预算一般公共预算基本支出明细表（按支出功能分类科目）</t>
  </si>
  <si>
    <t>表8</t>
  </si>
  <si>
    <t>2020年部门综合预算一般公共预算基本支出明细表（按支出经济分类科目）</t>
  </si>
  <si>
    <t>表9</t>
  </si>
  <si>
    <t>2020年部门综合预算政府性基金收支表</t>
  </si>
  <si>
    <t>是</t>
  </si>
  <si>
    <t>无政府性基金预算。</t>
  </si>
  <si>
    <t>表10</t>
  </si>
  <si>
    <t>2020年部门综合预算专项业务经费支出表</t>
  </si>
  <si>
    <t>表11</t>
  </si>
  <si>
    <t>2020年部门综合预算财政拨款上年结转资金支出表</t>
  </si>
  <si>
    <t>无财政拨款上年结转资金。</t>
  </si>
  <si>
    <t>表12</t>
  </si>
  <si>
    <t>2020年部门综合预算政府采购（资产配置、购买服务）预算表</t>
  </si>
  <si>
    <t>无政府采购预算。</t>
  </si>
  <si>
    <t>表13</t>
  </si>
  <si>
    <t>2020年部门综合预算一般公共预算拨款“三公”经费及会议费、培训费支出预算表</t>
  </si>
  <si>
    <t>表14</t>
  </si>
  <si>
    <t>2020年部门专项业务经费重点项目绩效目标表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</si>
  <si>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</si>
  <si>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</si>
  <si>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</si>
  <si>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</si>
  <si>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</si>
  <si>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</si>
  <si>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</si>
  <si>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</si>
  <si>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</si>
  <si>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</si>
  <si>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</si>
  <si>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</si>
  <si>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</si>
  <si>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</si>
  <si>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</si>
  <si>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</si>
  <si>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</si>
  <si>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</si>
  <si>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</si>
  <si>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</si>
  <si>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</si>
  <si>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</si>
  <si>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</si>
  <si>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</si>
  <si>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</si>
  <si>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</si>
  <si>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</si>
  <si>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</si>
  <si>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</si>
  <si>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</si>
  <si>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</si>
  <si>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</si>
  <si>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</si>
  <si>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</si>
  <si>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</si>
  <si>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</si>
  <si>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</si>
  <si>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</si>
  <si>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</si>
  <si>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</si>
  <si>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</si>
  <si>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</si>
  <si>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</si>
  <si>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</si>
  <si>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</si>
  <si>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</si>
  <si>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</si>
  <si>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</si>
  <si>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</si>
  <si>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</si>
  <si>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</si>
  <si>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</si>
  <si>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</si>
  <si>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</si>
  <si>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</si>
  <si>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</si>
  <si>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</si>
  <si>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</si>
  <si>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</si>
  <si>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</si>
  <si>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</si>
  <si>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</si>
  <si>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</si>
  <si>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</si>
  <si>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</si>
  <si>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</si>
  <si>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</si>
  <si>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</si>
  <si>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</si>
  <si>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</si>
  <si>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</si>
  <si>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</si>
  <si>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</si>
  <si>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</si>
  <si>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</si>
  <si>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</si>
  <si>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</si>
  <si>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</si>
  <si>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</si>
  <si>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</si>
  <si>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</si>
  <si>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</si>
  <si>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</si>
  <si>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</si>
  <si>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</si>
  <si>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</si>
  <si>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</si>
  <si>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</si>
  <si>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</si>
  <si>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</si>
  <si>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</si>
  <si>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</si>
  <si>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</si>
  <si>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</si>
  <si>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</si>
  <si>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</si>
  <si>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</si>
  <si>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</si>
  <si>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</si>
  <si>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</si>
  <si>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</si>
  <si>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</si>
  <si>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</si>
  <si>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</si>
  <si>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</si>
  <si>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</si>
  <si>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</si>
  <si>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商洛市高新区（商丹园区）管理委员会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</si>
  <si>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</si>
  <si>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</si>
  <si>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</si>
  <si>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</si>
  <si>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</si>
  <si>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</si>
  <si>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</si>
  <si>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2020年部门综合预算一般公共预算支出明细表（按支出功能分类科目-不含上年结转）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</si>
  <si>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</si>
  <si>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</si>
  <si>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</si>
  <si>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</si>
  <si>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</si>
  <si>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</si>
  <si>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</si>
  <si>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政府办公厅(室)及相关机构事务</t>
  </si>
  <si>
    <t>行政运行</t>
  </si>
  <si>
    <t>信访事务</t>
  </si>
  <si>
    <t>其他政府办公厅（室）及相关机构事务支出</t>
  </si>
  <si>
    <t>发展与改革事务</t>
  </si>
  <si>
    <t>战略规划与实施</t>
  </si>
  <si>
    <t>社会事业发展规划</t>
  </si>
  <si>
    <t>事业运行</t>
  </si>
  <si>
    <t>财政事务</t>
  </si>
  <si>
    <t xml:space="preserve"> 信息化建设</t>
  </si>
  <si>
    <t>财政委托业务支出</t>
  </si>
  <si>
    <t>纪检监察事务</t>
  </si>
  <si>
    <t xml:space="preserve"> 其他纪检监察事务支出</t>
  </si>
  <si>
    <t xml:space="preserve"> 商贸事务</t>
  </si>
  <si>
    <t>招商引资</t>
  </si>
  <si>
    <t>群众团体事务</t>
  </si>
  <si>
    <t xml:space="preserve"> 工会服务</t>
  </si>
  <si>
    <t>组织事务</t>
  </si>
  <si>
    <t xml:space="preserve"> 其他组织事务支出</t>
  </si>
  <si>
    <t>宣传事务</t>
  </si>
  <si>
    <t>其他宣传事务支出</t>
  </si>
  <si>
    <t>市场监督管理事务</t>
  </si>
  <si>
    <t>其他一般公共服务支出</t>
  </si>
  <si>
    <t>公共安全支出</t>
  </si>
  <si>
    <t>公安</t>
  </si>
  <si>
    <t xml:space="preserve"> 行政运行</t>
  </si>
  <si>
    <t>信息化建设</t>
  </si>
  <si>
    <t>执法办案</t>
  </si>
  <si>
    <t>特别业务</t>
  </si>
  <si>
    <t xml:space="preserve"> 其他公安支出</t>
  </si>
  <si>
    <t>教育支出</t>
  </si>
  <si>
    <t>教育管理事务</t>
  </si>
  <si>
    <t>普通教育</t>
  </si>
  <si>
    <t>小学教育</t>
  </si>
  <si>
    <t>科学技术支出</t>
  </si>
  <si>
    <t>技术研究与开发</t>
  </si>
  <si>
    <t>其他技术研究与开发支出</t>
  </si>
  <si>
    <t>其他科学技术支出</t>
  </si>
  <si>
    <t xml:space="preserve">  科技奖励</t>
  </si>
  <si>
    <t>文化旅游体育与传媒支出</t>
  </si>
  <si>
    <t xml:space="preserve"> 群众文化</t>
  </si>
  <si>
    <t>社会保障和就业支出</t>
  </si>
  <si>
    <t>人力资源和社会保障管理事务</t>
  </si>
  <si>
    <t>社会保险业务管理事务</t>
  </si>
  <si>
    <t xml:space="preserve"> 其他人力资源和社会保障管理事务支出</t>
  </si>
  <si>
    <t>民政管理事务</t>
  </si>
  <si>
    <t xml:space="preserve">   其他民政管理事务支出</t>
  </si>
  <si>
    <t>卫生健康支出</t>
  </si>
  <si>
    <t>计划生育事务</t>
  </si>
  <si>
    <t>其他计划生育事务支出</t>
  </si>
  <si>
    <t>城乡社区支出</t>
  </si>
  <si>
    <t>城乡社区管理事务</t>
  </si>
  <si>
    <t xml:space="preserve">  行政运行</t>
  </si>
  <si>
    <t>城乡社区环境卫生</t>
  </si>
  <si>
    <t xml:space="preserve"> 建设市场管理与监督</t>
  </si>
  <si>
    <t>农林水支出</t>
  </si>
  <si>
    <t>扶贫</t>
  </si>
  <si>
    <t>其他农林水支出</t>
  </si>
  <si>
    <t>自然资源海洋气象等支出</t>
  </si>
  <si>
    <t xml:space="preserve"> 自然资源事务</t>
  </si>
  <si>
    <t xml:space="preserve">   行政运行</t>
  </si>
  <si>
    <t>住房保障支出</t>
  </si>
  <si>
    <t xml:space="preserve">  保障性安居工程支出</t>
  </si>
  <si>
    <t>棚户区改造</t>
  </si>
  <si>
    <t>灾害防治及应急管理支出</t>
  </si>
  <si>
    <t>应急管理事务</t>
  </si>
  <si>
    <t>安全监管</t>
  </si>
  <si>
    <t>消防事务</t>
  </si>
  <si>
    <t xml:space="preserve"> 消防应急救援</t>
  </si>
  <si>
    <t>预备费</t>
  </si>
  <si>
    <t>债务还本支出</t>
  </si>
  <si>
    <t xml:space="preserve"> 地方政府一般债务还本支出</t>
  </si>
  <si>
    <t>地方政府其他一般债务还本支出</t>
  </si>
  <si>
    <t>2020年部门综合预算一般公共预算支出明细表（按支出经济分类科目-不含上年结转）</t>
  </si>
  <si>
    <t>部门经济科目编码</t>
  </si>
  <si>
    <t>部门经济科目名称</t>
  </si>
  <si>
    <t>政府经济科目编码</t>
  </si>
  <si>
    <t>政府经济科目名称</t>
  </si>
  <si>
    <t>工资福利支出</t>
  </si>
  <si>
    <t>机关工资福利支出</t>
  </si>
  <si>
    <t>基本工资</t>
  </si>
  <si>
    <t>工资奖金津补贴</t>
  </si>
  <si>
    <t>津贴补贴</t>
  </si>
  <si>
    <r>
      <rPr>
        <sz val="9"/>
        <rFont val="宋体"/>
        <charset val="134"/>
      </rPr>
      <t>30103</t>
    </r>
    <r>
      <rPr>
        <sz val="9"/>
        <rFont val="宋体"/>
        <charset val="134"/>
      </rPr>
      <t xml:space="preserve">	</t>
    </r>
  </si>
  <si>
    <t>奖金</t>
  </si>
  <si>
    <t>绩效工资</t>
  </si>
  <si>
    <t>机关事业单位基本养老保险缴费</t>
  </si>
  <si>
    <t>社会保障缴费</t>
  </si>
  <si>
    <t>职业年金缴费</t>
  </si>
  <si>
    <t>职工基本医疗保险缴纳</t>
  </si>
  <si>
    <t>其他社会保障缴费</t>
  </si>
  <si>
    <t>住房公积金</t>
  </si>
  <si>
    <t>其他工资福利支出</t>
  </si>
  <si>
    <t>商品和服务支出</t>
  </si>
  <si>
    <t>机关商品和服务支出</t>
  </si>
  <si>
    <t>办公费</t>
  </si>
  <si>
    <r>
      <rPr>
        <sz val="9"/>
        <rFont val="宋体"/>
        <charset val="134"/>
      </rPr>
      <t>办公</t>
    </r>
    <r>
      <rPr>
        <sz val="9"/>
        <rFont val="宋体"/>
        <charset val="134"/>
      </rPr>
      <t>经费</t>
    </r>
  </si>
  <si>
    <t>印刷费</t>
  </si>
  <si>
    <t>咨询费</t>
  </si>
  <si>
    <t>手续费</t>
  </si>
  <si>
    <t>水费</t>
  </si>
  <si>
    <t>电费</t>
  </si>
  <si>
    <t>邮电费</t>
  </si>
  <si>
    <t>物业管理费</t>
  </si>
  <si>
    <t>差旅费</t>
  </si>
  <si>
    <t>维修（护）费</t>
  </si>
  <si>
    <t>租赁费</t>
  </si>
  <si>
    <t>会议费</t>
  </si>
  <si>
    <t>培训费</t>
  </si>
  <si>
    <t>公务接待费</t>
  </si>
  <si>
    <t>专用材料费</t>
  </si>
  <si>
    <t>专业材料购置费</t>
  </si>
  <si>
    <t>被装购置费</t>
  </si>
  <si>
    <t>专用燃料费</t>
  </si>
  <si>
    <t>劳务费</t>
  </si>
  <si>
    <t>委托业务费</t>
  </si>
  <si>
    <t>工会经费</t>
  </si>
  <si>
    <t>公务用车运行维护费</t>
  </si>
  <si>
    <t>其他交通费用</t>
  </si>
  <si>
    <t>其他商品和服务支出</t>
  </si>
  <si>
    <t>对个人和家庭的补助</t>
  </si>
  <si>
    <t>救济费</t>
  </si>
  <si>
    <t>社会福利和救助</t>
  </si>
  <si>
    <t>资本性支出</t>
  </si>
  <si>
    <t>机关资本性支出</t>
  </si>
  <si>
    <t>房屋建筑物构建</t>
  </si>
  <si>
    <t>办公设备购置</t>
  </si>
  <si>
    <t>设备购置</t>
  </si>
  <si>
    <t>专用设备购置</t>
  </si>
  <si>
    <t>信息网络及软件购置更新</t>
  </si>
  <si>
    <r>
      <rPr>
        <sz val="9"/>
        <rFont val="宋体"/>
        <charset val="134"/>
      </rPr>
      <t>312</t>
    </r>
    <r>
      <rPr>
        <sz val="9"/>
        <rFont val="宋体"/>
        <charset val="134"/>
      </rPr>
      <t xml:space="preserve">	</t>
    </r>
  </si>
  <si>
    <t>对企业的补助</t>
  </si>
  <si>
    <t>对企业补助</t>
  </si>
  <si>
    <t>其他对企业的补助</t>
  </si>
  <si>
    <t>其他支出</t>
  </si>
  <si>
    <t>2020年部门综合预算一般公共预算基本支出明细表（按支出功能分类科目-不含上年结转）</t>
  </si>
  <si>
    <t>2020年部门综合预算一般公共预算基本支出明细表（按支出经济分类科目-不含上年结转）</t>
  </si>
  <si>
    <t>2020年部门综合预算政府性基金收支表（不含上年结转）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</si>
  <si>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</si>
  <si>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</si>
  <si>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</si>
  <si>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</si>
  <si>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</si>
  <si>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</si>
  <si>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</si>
  <si>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</si>
  <si>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</si>
  <si>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</si>
  <si>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</si>
  <si>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</si>
  <si>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</si>
  <si>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</si>
  <si>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</si>
  <si>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</si>
  <si>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</si>
  <si>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</si>
  <si>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</si>
  <si>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</si>
  <si>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</si>
  <si>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</si>
  <si>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</si>
  <si>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</si>
  <si>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</si>
  <si>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</si>
  <si>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</si>
  <si>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</si>
  <si>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</si>
  <si>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</si>
  <si>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</si>
  <si>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</si>
  <si>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</si>
  <si>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</si>
  <si>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</si>
  <si>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</si>
  <si>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</si>
  <si>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</si>
  <si>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</si>
  <si>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</si>
  <si>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</si>
  <si>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</si>
  <si>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</si>
  <si>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</si>
  <si>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</si>
  <si>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2020年部门综合预算专项业务经费支出表（不含上年结转）</t>
  </si>
  <si>
    <t>单位（项目）名称</t>
  </si>
  <si>
    <t>项目金额</t>
  </si>
  <si>
    <t>项目简介</t>
  </si>
  <si>
    <t>党政办</t>
  </si>
  <si>
    <t>宣传费等</t>
  </si>
  <si>
    <t>党群工作部</t>
  </si>
  <si>
    <t>非公党建、农民工欠薪应急周转金等</t>
  </si>
  <si>
    <t>监察审计局</t>
  </si>
  <si>
    <t>审计工作经费等</t>
  </si>
  <si>
    <t>经发局</t>
  </si>
  <si>
    <t>项目前期费等</t>
  </si>
  <si>
    <t>行政审批局</t>
  </si>
  <si>
    <t>网络维护费费等</t>
  </si>
  <si>
    <t>财政局</t>
  </si>
  <si>
    <t>财务软件及服务器运行维护费、投资评审工作经费等</t>
  </si>
  <si>
    <t>规划建设局</t>
  </si>
  <si>
    <t>市政维护费、创卫等经费</t>
  </si>
  <si>
    <t>市场监督管理局</t>
  </si>
  <si>
    <t>2018年目标责任考核奖</t>
  </si>
  <si>
    <t>应急管理局</t>
  </si>
  <si>
    <t>2019年目标责任考核奖</t>
  </si>
  <si>
    <t>招商局</t>
  </si>
  <si>
    <t>招商引资等</t>
  </si>
  <si>
    <t>综合执法局</t>
  </si>
  <si>
    <t>信访局</t>
  </si>
  <si>
    <t>信访工作经费</t>
  </si>
  <si>
    <t>社区管理办事处</t>
  </si>
  <si>
    <t>森林防火、防汛抗旱、11个托管村民生方面等经费</t>
  </si>
  <si>
    <t>商洛高新区小学</t>
  </si>
  <si>
    <t>义务教育阶段营养改善计划补助资金、义务教育阶段补助公用经费</t>
  </si>
  <si>
    <t>商洛高新区王党塬小学</t>
  </si>
  <si>
    <t>同上</t>
  </si>
  <si>
    <t>商洛高新区任塬小学</t>
  </si>
  <si>
    <t>商洛高新区枣园小学</t>
  </si>
  <si>
    <t>商洛高新区张塬小学</t>
  </si>
  <si>
    <t>事务服务中心</t>
  </si>
  <si>
    <t>固定资产购置、后勤工作经费等</t>
  </si>
  <si>
    <t>创新示范中心</t>
  </si>
  <si>
    <t>创国高等工作经费</t>
  </si>
  <si>
    <t>质监站</t>
  </si>
  <si>
    <t>工作经费</t>
  </si>
  <si>
    <t>国土分局</t>
  </si>
  <si>
    <t>安全生产宣传费</t>
  </si>
  <si>
    <t>公安分局</t>
  </si>
  <si>
    <t>网络建设费、反恐扫黑除恶经费</t>
  </si>
  <si>
    <t>消防大队</t>
  </si>
  <si>
    <t>扶贫资金</t>
  </si>
  <si>
    <t>双创基金</t>
  </si>
  <si>
    <t>科技经费</t>
  </si>
  <si>
    <t>村社区集体经济发展基金</t>
  </si>
  <si>
    <r>
      <rPr>
        <sz val="9"/>
        <rFont val="宋体"/>
        <charset val="134"/>
      </rPr>
      <t>信访疑难基金</t>
    </r>
    <r>
      <rPr>
        <sz val="9"/>
        <rFont val="宋体"/>
        <charset val="134"/>
      </rPr>
      <t>　</t>
    </r>
  </si>
  <si>
    <r>
      <rPr>
        <sz val="9"/>
        <rFont val="宋体"/>
        <charset val="134"/>
      </rPr>
      <t>债务支出</t>
    </r>
    <r>
      <rPr>
        <sz val="9"/>
        <rFont val="宋体"/>
        <charset val="134"/>
      </rPr>
      <t>　</t>
    </r>
  </si>
  <si>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</si>
  <si>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</si>
  <si>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</si>
  <si>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</si>
  <si>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</si>
  <si>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</si>
  <si>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</si>
  <si>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</si>
  <si>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</si>
  <si>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</si>
  <si>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</si>
  <si>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2020年部门综合预算政府采购（资产配置、购买服务）预算表（不含上年结转）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</si>
  <si>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</si>
  <si>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</si>
  <si>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</si>
  <si>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</si>
  <si>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</si>
  <si>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</si>
  <si>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</si>
  <si>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</si>
  <si>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</si>
  <si>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</si>
  <si>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</si>
  <si>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</si>
  <si>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</si>
  <si>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</si>
  <si>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2020年部门综合预算一般公共预算拨款“三公”经费及会议费、培训费支出预算表（不含上年结转）</t>
  </si>
  <si>
    <t>2019年</t>
  </si>
  <si>
    <t>2020年</t>
  </si>
  <si>
    <t>增减变化情况</t>
  </si>
  <si>
    <t>一般公共预算拨款安排的“三公”经费预算</t>
  </si>
  <si>
    <t>因公出国（境）费用</t>
  </si>
  <si>
    <t>公务用车购置及运行费</t>
  </si>
  <si>
    <t>公务用车购置费</t>
  </si>
  <si>
    <t>公务用车运行费</t>
  </si>
  <si>
    <t>　</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</si>
  <si>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</si>
  <si>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</si>
  <si>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</si>
  <si>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</si>
  <si>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</si>
  <si>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</si>
  <si>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</si>
  <si>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</si>
  <si>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</si>
  <si>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</si>
  <si>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</si>
  <si>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</si>
  <si>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</si>
  <si>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</si>
  <si>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</si>
  <si>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</si>
  <si>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</si>
  <si>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</si>
  <si>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</si>
  <si>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</si>
  <si>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</si>
  <si>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</si>
  <si>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</si>
  <si>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</si>
  <si>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</si>
  <si>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</si>
  <si>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</si>
  <si>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</si>
  <si>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</si>
  <si>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</si>
  <si>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</si>
  <si>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第七次全国人口普查经费</t>
  </si>
  <si>
    <t>科技和经济发展局</t>
  </si>
  <si>
    <r>
      <rPr>
        <sz val="12"/>
        <rFont val="宋体"/>
        <charset val="134"/>
      </rPr>
      <t xml:space="preserve">
 </t>
    </r>
    <r>
      <rPr>
        <sz val="9"/>
        <rFont val="宋体"/>
        <charset val="134"/>
      </rPr>
      <t>目标1：国务院决定于2020年开展第七次全国人口普查工作，2019年11月，国务院印发了《关于开展第七次全国人口普查的通知》（国发〔2019〕24号），并在陕西召开了第七次全国人口普查准备工作布置会。2020年2月，省政府下发了《关于做好我省第七次全国人口普查的通知》（陕政发〔2020〕24号），2020年3月，市政府下发了《关于做好我市第七次全国人口普查工作的通知》（商政发〔2020〕9号），主要从目的意义、对象内容、组织实施、经费保障以及工作要求等六个方面进行了全面部署，普查对象是在中华人民共和国境内的自然人以及在中华人民共和国境外但未定居的中国公民，不包括在中华人民共和国境内短期停留的境外人员；主要调查人口和住户的基本情况，内容包括：姓名、公民身份证号码、性别、年龄、民族、受教育程度、行业、职业、迁移流动、婚姻生育、死亡、住房情况等。普查标准时点是2020年11月1日零时。按照市委市政府要求，各县区、商洛高新区要充分认识“七人普”的重大意义，将“七人普”纳入重要议事日程，4月底前成立专门机构，加强组织领导，强化协同配合，足额保障经费，组建普查队伍，广泛宣传动员，依法科学普查，提高普查质量，扎实细致开展“七人普”工作，按时完成前期准备、普查登记、数据汇总和发布等阶段各项任务，确保数据真实准确，全面客观反映人口发展现状，为完善人口发展战略和政策体系，推动经济高质量发展，提供科学准确的统计信息支持。</t>
    </r>
    <r>
      <rPr>
        <sz val="12"/>
        <rFont val="宋体"/>
        <charset val="134"/>
      </rPr>
      <t xml:space="preserve">
</t>
    </r>
  </si>
  <si>
    <t xml:space="preserve"> 指标1：11个托管村（社区）人口</t>
  </si>
  <si>
    <t xml:space="preserve"> 指标2：辖区入园企业常住人口</t>
  </si>
  <si>
    <t xml:space="preserve"> 指标1：2020年11月1日零时</t>
  </si>
  <si>
    <t xml:space="preserve"> 指标1：摸清辖区人口发展现状</t>
  </si>
  <si>
    <t xml:space="preserve"> 指标2：完善人口发展战略和政策体系</t>
  </si>
  <si>
    <t>项目前期及概算评审费</t>
  </si>
  <si>
    <t>商洛高新区（商丹园区）科技与经济发展局</t>
  </si>
  <si>
    <t xml:space="preserve">
 目标1：重点支持循环经济核心聚集区基础设施建设和环境提升，支持生物加工、新型材料、生态旅游三大主导产业和装备、物流等优势产业做大做强。
 目标2：</t>
  </si>
  <si>
    <t xml:space="preserve"> 指标1：支持园区基础设施和主导产业全产业链建设</t>
  </si>
  <si>
    <t xml:space="preserve"> 指标2：支持园区政府类投资项目概算审核</t>
  </si>
  <si>
    <t xml:space="preserve"> 指标1：资金规范使用率</t>
  </si>
  <si>
    <t xml:space="preserve"> 指标2：项目年度开工率</t>
  </si>
  <si>
    <t xml:space="preserve"> 指标1：资金支付进度</t>
  </si>
  <si>
    <t xml:space="preserve"> 指标1：固定资产投资</t>
  </si>
  <si>
    <t>26.1亿元</t>
  </si>
  <si>
    <t xml:space="preserve"> 指标1：支持贫困地区发展</t>
  </si>
  <si>
    <t xml:space="preserve"> 指标1：符合环保要求</t>
  </si>
  <si>
    <t>符合</t>
  </si>
  <si>
    <t>招商引资专项资金</t>
  </si>
  <si>
    <t>商洛市招商服务局、商洛市商务局</t>
  </si>
  <si>
    <t>50万元</t>
  </si>
  <si>
    <t xml:space="preserve">
 目标：通过实施本项目，促进我区相关产业的发展，提升营商环境，增强招商服务干部队伍工作能力和工作水平，推动高新区经济高质量发展。
 </t>
  </si>
  <si>
    <t xml:space="preserve"> 指标1：举办各类招商活动</t>
  </si>
  <si>
    <t>5次</t>
  </si>
  <si>
    <t xml:space="preserve"> 指标2：参加省市组织的招商、经贸洽谈活动</t>
  </si>
  <si>
    <t>指标3：积极申报各类项目资金</t>
  </si>
  <si>
    <t xml:space="preserve"> 指标1：符合国家各类规定和规范</t>
  </si>
  <si>
    <t>严格遵守</t>
  </si>
  <si>
    <t xml:space="preserve"> 指标1：项目实施及时</t>
  </si>
  <si>
    <t>及时跟进实施</t>
  </si>
  <si>
    <t xml:space="preserve"> 指标1：产值提高</t>
  </si>
  <si>
    <t xml:space="preserve"> 指标2：纳税提高</t>
  </si>
  <si>
    <t xml:space="preserve"> 指标1：带动就业</t>
  </si>
  <si>
    <t xml:space="preserve"> 指标2：促进区域经济发展</t>
  </si>
  <si>
    <t xml:space="preserve"> 指标1：客商满意度</t>
  </si>
  <si>
    <t>≥98%</t>
  </si>
</sst>
</file>

<file path=xl/styles.xml><?xml version="1.0" encoding="utf-8"?>
<styleSheet xmlns="http://schemas.openxmlformats.org/spreadsheetml/2006/main">
  <numFmts count="5">
    <numFmt numFmtId="176" formatCode="* #,##0.00;* \-#,##0.00;* &quot;-&quot;??;@"/>
    <numFmt numFmtId="177" formatCode="* #,##0;* \-#,##0;* &quot;-&quot;;@"/>
    <numFmt numFmtId="178" formatCode="&quot;￥&quot;* _-#,##0;&quot;￥&quot;* \-#,##0;&quot;￥&quot;* _-&quot;-&quot;;@"/>
    <numFmt numFmtId="179" formatCode="#,##0.0000"/>
    <numFmt numFmtId="180" formatCode="&quot;￥&quot;* _-#,##0.00;&quot;￥&quot;* \-#,##0.00;&quot;￥&quot;* _-&quot;-&quot;??;@"/>
  </numFmts>
  <fonts count="34">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0.5"/>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b/>
      <sz val="10"/>
      <name val="宋体"/>
      <charset val="134"/>
    </font>
    <font>
      <sz val="48"/>
      <name val="宋体"/>
      <charset val="134"/>
    </font>
    <font>
      <b/>
      <sz val="20"/>
      <name val="宋体"/>
      <charset val="134"/>
    </font>
    <font>
      <sz val="11"/>
      <name val="宋体"/>
      <charset val="134"/>
    </font>
    <font>
      <sz val="11"/>
      <color indexed="9"/>
      <name val="宋体"/>
      <charset val="134"/>
    </font>
    <font>
      <b/>
      <sz val="11"/>
      <color indexed="62"/>
      <name val="宋体"/>
      <charset val="134"/>
    </font>
    <font>
      <b/>
      <sz val="18"/>
      <color indexed="62"/>
      <name val="宋体"/>
      <charset val="134"/>
    </font>
    <font>
      <sz val="11"/>
      <color indexed="10"/>
      <name val="宋体"/>
      <charset val="134"/>
    </font>
    <font>
      <i/>
      <sz val="11"/>
      <color indexed="23"/>
      <name val="宋体"/>
      <charset val="134"/>
    </font>
    <font>
      <sz val="11"/>
      <color indexed="62"/>
      <name val="宋体"/>
      <charset val="134"/>
    </font>
    <font>
      <u/>
      <sz val="11"/>
      <color indexed="20"/>
      <name val="宋体"/>
      <charset val="134"/>
    </font>
    <font>
      <u/>
      <sz val="11"/>
      <color indexed="12"/>
      <name val="宋体"/>
      <charset val="134"/>
    </font>
    <font>
      <b/>
      <sz val="15"/>
      <color indexed="62"/>
      <name val="宋体"/>
      <charset val="134"/>
    </font>
    <font>
      <sz val="11"/>
      <color indexed="17"/>
      <name val="宋体"/>
      <charset val="134"/>
    </font>
    <font>
      <sz val="11"/>
      <color indexed="60"/>
      <name val="宋体"/>
      <charset val="134"/>
    </font>
    <font>
      <b/>
      <sz val="13"/>
      <color indexed="62"/>
      <name val="宋体"/>
      <charset val="134"/>
    </font>
    <font>
      <b/>
      <sz val="11"/>
      <color indexed="9"/>
      <name val="宋体"/>
      <charset val="134"/>
    </font>
    <font>
      <b/>
      <sz val="11"/>
      <color indexed="63"/>
      <name val="宋体"/>
      <charset val="134"/>
    </font>
    <font>
      <b/>
      <sz val="11"/>
      <color indexed="52"/>
      <name val="宋体"/>
      <charset val="134"/>
    </font>
    <font>
      <sz val="11"/>
      <color indexed="52"/>
      <name val="宋体"/>
      <charset val="134"/>
    </font>
    <font>
      <b/>
      <sz val="11"/>
      <color indexed="8"/>
      <name val="宋体"/>
      <charset val="134"/>
    </font>
  </fonts>
  <fills count="17">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55"/>
        <bgColor indexed="64"/>
      </patternFill>
    </fill>
    <fill>
      <patternFill patternType="solid">
        <fgColor indexed="31"/>
        <bgColor indexed="64"/>
      </patternFill>
    </fill>
    <fill>
      <patternFill patternType="solid">
        <fgColor indexed="49"/>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57"/>
        <bgColor indexed="64"/>
      </patternFill>
    </fill>
  </fills>
  <borders count="2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176"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7" fillId="9" borderId="0" applyNumberFormat="0" applyBorder="0" applyAlignment="0" applyProtection="0">
      <alignment vertical="center"/>
    </xf>
    <xf numFmtId="0" fontId="4" fillId="0" borderId="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178" fontId="0" fillId="0" borderId="0" applyFont="0" applyFill="0" applyBorder="0" applyAlignment="0" applyProtection="0">
      <alignment vertical="center"/>
    </xf>
    <xf numFmtId="0" fontId="4" fillId="2" borderId="0" applyNumberFormat="0" applyBorder="0" applyAlignment="0" applyProtection="0">
      <alignment vertical="center"/>
    </xf>
    <xf numFmtId="0" fontId="22" fillId="5" borderId="16" applyNumberFormat="0" applyAlignment="0" applyProtection="0">
      <alignment vertical="center"/>
    </xf>
    <xf numFmtId="0" fontId="27" fillId="3" borderId="0" applyNumberFormat="0" applyBorder="0" applyAlignment="0" applyProtection="0">
      <alignment vertical="center"/>
    </xf>
    <xf numFmtId="0" fontId="4" fillId="4" borderId="0" applyNumberFormat="0" applyBorder="0" applyAlignment="0" applyProtection="0">
      <alignment vertical="center"/>
    </xf>
    <xf numFmtId="0" fontId="17" fillId="4" borderId="0" applyNumberFormat="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23" fillId="0" borderId="0" applyNumberFormat="0" applyFill="0" applyBorder="0" applyAlignment="0" applyProtection="0">
      <alignment vertical="center"/>
    </xf>
    <xf numFmtId="0" fontId="0" fillId="6" borderId="18" applyNumberFormat="0" applyFont="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3" borderId="0" applyNumberFormat="0" applyBorder="0" applyAlignment="0" applyProtection="0">
      <alignment vertical="center"/>
    </xf>
    <xf numFmtId="0" fontId="21" fillId="0" borderId="0" applyNumberFormat="0" applyFill="0" applyBorder="0" applyAlignment="0" applyProtection="0">
      <alignment vertical="center"/>
    </xf>
    <xf numFmtId="0" fontId="1" fillId="0" borderId="0">
      <alignment vertical="center"/>
    </xf>
    <xf numFmtId="0" fontId="25" fillId="0" borderId="17" applyNumberFormat="0" applyFill="0" applyAlignment="0" applyProtection="0">
      <alignment vertical="center"/>
    </xf>
    <xf numFmtId="0" fontId="4" fillId="0" borderId="0">
      <alignment vertical="center"/>
    </xf>
    <xf numFmtId="0" fontId="28" fillId="0" borderId="17" applyNumberFormat="0" applyFill="0" applyAlignment="0" applyProtection="0">
      <alignment vertical="center"/>
    </xf>
    <xf numFmtId="0" fontId="16" fillId="0" borderId="0">
      <alignment vertical="center"/>
    </xf>
    <xf numFmtId="0" fontId="18" fillId="0" borderId="19" applyNumberFormat="0" applyFill="0" applyAlignment="0" applyProtection="0">
      <alignment vertical="center"/>
    </xf>
    <xf numFmtId="0" fontId="17" fillId="8" borderId="0" applyNumberFormat="0" applyBorder="0" applyAlignment="0" applyProtection="0">
      <alignment vertical="center"/>
    </xf>
    <xf numFmtId="0" fontId="30" fillId="2" borderId="21" applyNumberFormat="0" applyAlignment="0" applyProtection="0">
      <alignment vertical="center"/>
    </xf>
    <xf numFmtId="0" fontId="17" fillId="5" borderId="0" applyNumberFormat="0" applyBorder="0" applyAlignment="0" applyProtection="0">
      <alignment vertical="center"/>
    </xf>
    <xf numFmtId="0" fontId="31" fillId="2" borderId="16" applyNumberFormat="0" applyAlignment="0" applyProtection="0">
      <alignment vertical="center"/>
    </xf>
    <xf numFmtId="0" fontId="29" fillId="10" borderId="20" applyNumberFormat="0" applyAlignment="0" applyProtection="0">
      <alignment vertical="center"/>
    </xf>
    <xf numFmtId="0" fontId="32" fillId="0" borderId="22" applyNumberFormat="0" applyFill="0" applyAlignment="0" applyProtection="0">
      <alignment vertical="center"/>
    </xf>
    <xf numFmtId="0" fontId="17" fillId="13" borderId="0" applyNumberFormat="0" applyBorder="0" applyAlignment="0" applyProtection="0">
      <alignment vertical="center"/>
    </xf>
    <xf numFmtId="0" fontId="4" fillId="7" borderId="0" applyNumberFormat="0" applyBorder="0" applyAlignment="0" applyProtection="0">
      <alignment vertical="center"/>
    </xf>
    <xf numFmtId="0" fontId="33" fillId="0" borderId="23" applyNumberFormat="0" applyFill="0" applyAlignment="0" applyProtection="0">
      <alignment vertical="center"/>
    </xf>
    <xf numFmtId="0" fontId="1" fillId="0" borderId="0">
      <alignment vertical="center"/>
    </xf>
    <xf numFmtId="0" fontId="26" fillId="7" borderId="0" applyNumberFormat="0" applyBorder="0" applyAlignment="0" applyProtection="0">
      <alignment vertical="center"/>
    </xf>
    <xf numFmtId="0" fontId="27" fillId="14" borderId="0" applyNumberFormat="0" applyBorder="0" applyAlignment="0" applyProtection="0">
      <alignment vertical="center"/>
    </xf>
    <xf numFmtId="0" fontId="17" fillId="12"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17" fillId="10" borderId="0" applyNumberFormat="0" applyBorder="0" applyAlignment="0" applyProtection="0">
      <alignment vertical="center"/>
    </xf>
    <xf numFmtId="0" fontId="4" fillId="6" borderId="0" applyNumberFormat="0" applyBorder="0" applyAlignment="0" applyProtection="0">
      <alignment vertical="center"/>
    </xf>
    <xf numFmtId="0" fontId="4" fillId="5" borderId="0" applyNumberFormat="0" applyBorder="0" applyAlignment="0" applyProtection="0">
      <alignment vertical="center"/>
    </xf>
    <xf numFmtId="0" fontId="17" fillId="12" borderId="0" applyNumberFormat="0" applyBorder="0" applyAlignment="0" applyProtection="0">
      <alignment vertical="center"/>
    </xf>
    <xf numFmtId="0" fontId="4" fillId="8" borderId="0" applyNumberFormat="0" applyBorder="0" applyAlignment="0" applyProtection="0">
      <alignment vertical="center"/>
    </xf>
    <xf numFmtId="0" fontId="17" fillId="8" borderId="0" applyNumberFormat="0" applyBorder="0" applyAlignment="0" applyProtection="0">
      <alignment vertical="center"/>
    </xf>
    <xf numFmtId="0" fontId="17" fillId="16" borderId="0" applyNumberFormat="0" applyBorder="0" applyAlignment="0" applyProtection="0">
      <alignment vertical="center"/>
    </xf>
    <xf numFmtId="0" fontId="4" fillId="7" borderId="0" applyNumberFormat="0" applyBorder="0" applyAlignment="0" applyProtection="0">
      <alignment vertical="center"/>
    </xf>
    <xf numFmtId="0" fontId="1" fillId="0" borderId="0">
      <alignment vertical="center"/>
    </xf>
    <xf numFmtId="0" fontId="17" fillId="16" borderId="0" applyNumberFormat="0" applyBorder="0" applyAlignment="0" applyProtection="0">
      <alignment vertical="center"/>
    </xf>
    <xf numFmtId="0" fontId="1" fillId="0" borderId="0">
      <alignment vertical="center"/>
    </xf>
    <xf numFmtId="0" fontId="4" fillId="0" borderId="0">
      <alignment vertical="center"/>
    </xf>
  </cellStyleXfs>
  <cellXfs count="132">
    <xf numFmtId="0" fontId="0" fillId="0" borderId="0" xfId="0" applyAlignment="1"/>
    <xf numFmtId="0" fontId="1" fillId="0" borderId="0" xfId="56" applyAlignment="1">
      <alignment vertical="center" wrapText="1"/>
    </xf>
    <xf numFmtId="0" fontId="1" fillId="0" borderId="0" xfId="56" applyFont="1" applyAlignment="1">
      <alignment vertical="center"/>
    </xf>
    <xf numFmtId="0" fontId="2" fillId="0" borderId="0" xfId="56" applyFont="1" applyAlignment="1">
      <alignment vertical="center" wrapText="1"/>
    </xf>
    <xf numFmtId="0" fontId="3" fillId="0" borderId="0" xfId="56" applyFont="1" applyAlignment="1">
      <alignment horizontal="center" vertical="center" wrapText="1"/>
    </xf>
    <xf numFmtId="0" fontId="1" fillId="0" borderId="0" xfId="56" applyFont="1" applyAlignment="1">
      <alignment horizontal="center" vertical="center" wrapText="1"/>
    </xf>
    <xf numFmtId="0" fontId="1" fillId="0" borderId="1" xfId="56" applyFont="1" applyBorder="1" applyAlignment="1">
      <alignment vertical="center"/>
    </xf>
    <xf numFmtId="0" fontId="1" fillId="0" borderId="1" xfId="56" applyFont="1" applyBorder="1" applyAlignment="1">
      <alignment vertical="center" wrapText="1"/>
    </xf>
    <xf numFmtId="0" fontId="1" fillId="0" borderId="0" xfId="56" applyFont="1" applyBorder="1" applyAlignment="1">
      <alignment vertical="center" wrapText="1"/>
    </xf>
    <xf numFmtId="0" fontId="1" fillId="0" borderId="2" xfId="56" applyBorder="1" applyAlignment="1">
      <alignment horizontal="center" vertical="center" wrapText="1"/>
    </xf>
    <xf numFmtId="0" fontId="1" fillId="0" borderId="3" xfId="56" applyBorder="1" applyAlignment="1">
      <alignment horizontal="center" vertical="center" wrapText="1"/>
    </xf>
    <xf numFmtId="0" fontId="1" fillId="0" borderId="4" xfId="56" applyBorder="1" applyAlignment="1">
      <alignment horizontal="center" vertical="center" wrapText="1"/>
    </xf>
    <xf numFmtId="0" fontId="1" fillId="0" borderId="2" xfId="56" applyFont="1" applyBorder="1" applyAlignment="1">
      <alignment horizontal="center" vertical="center" wrapText="1"/>
    </xf>
    <xf numFmtId="0" fontId="1" fillId="0" borderId="3" xfId="56" applyFont="1" applyBorder="1" applyAlignment="1">
      <alignment horizontal="center" vertical="center" wrapText="1"/>
    </xf>
    <xf numFmtId="0" fontId="1" fillId="0" borderId="5" xfId="56" applyFont="1" applyBorder="1" applyAlignment="1">
      <alignment horizontal="center" vertical="center" wrapText="1"/>
    </xf>
    <xf numFmtId="0" fontId="1" fillId="0" borderId="6" xfId="56"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6"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5" xfId="56" applyBorder="1" applyAlignment="1">
      <alignment horizontal="center" vertical="center" wrapText="1"/>
    </xf>
    <xf numFmtId="0" fontId="1" fillId="0" borderId="4" xfId="56" applyFont="1" applyBorder="1" applyAlignment="1">
      <alignment horizontal="center" vertical="center" wrapText="1"/>
    </xf>
    <xf numFmtId="0" fontId="1" fillId="0" borderId="13" xfId="56" applyBorder="1" applyAlignment="1">
      <alignment horizontal="center" vertical="center" wrapText="1"/>
    </xf>
    <xf numFmtId="0" fontId="1" fillId="0" borderId="13" xfId="56" applyFont="1" applyBorder="1" applyAlignment="1">
      <alignment horizontal="left" vertical="top" wrapText="1"/>
    </xf>
    <xf numFmtId="0" fontId="5" fillId="0" borderId="5" xfId="56" applyFont="1" applyBorder="1" applyAlignment="1">
      <alignment horizontal="center" vertical="center" wrapText="1"/>
    </xf>
    <xf numFmtId="0" fontId="1" fillId="0" borderId="5" xfId="56" applyBorder="1" applyAlignment="1">
      <alignment vertical="center" wrapText="1"/>
    </xf>
    <xf numFmtId="0" fontId="5" fillId="0" borderId="0" xfId="56" applyNumberFormat="1" applyFont="1" applyFill="1" applyBorder="1" applyAlignment="1">
      <alignment vertical="center" wrapText="1"/>
    </xf>
    <xf numFmtId="9" fontId="1" fillId="0" borderId="5" xfId="56" applyNumberFormat="1" applyBorder="1" applyAlignment="1">
      <alignment horizontal="center" vertical="center" wrapText="1"/>
    </xf>
    <xf numFmtId="0" fontId="0" fillId="0" borderId="0" xfId="0" applyFill="1" applyAlignment="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5" xfId="0" applyFill="1" applyBorder="1" applyAlignment="1"/>
    <xf numFmtId="0" fontId="6" fillId="0" borderId="5" xfId="0" applyFont="1" applyBorder="1" applyAlignment="1">
      <alignment horizontal="justify" vertical="center"/>
    </xf>
    <xf numFmtId="0" fontId="0" fillId="0" borderId="5" xfId="0" applyBorder="1" applyAlignment="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0" xfId="0" applyAlignment="1">
      <alignment horizontal="right"/>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Border="1" applyAlignment="1">
      <alignment horizontal="center"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applyAlignment="1"/>
    <xf numFmtId="0" fontId="0" fillId="0" borderId="13" xfId="0" applyFill="1" applyBorder="1" applyAlignment="1">
      <alignment horizontal="center" vertical="center"/>
    </xf>
    <xf numFmtId="0" fontId="0" fillId="0" borderId="5" xfId="0" applyBorder="1" applyAlignment="1">
      <alignment horizontal="left"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5"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3" fillId="0" borderId="5" xfId="0" applyFont="1" applyBorder="1" applyAlignment="1">
      <alignment horizontal="left" wrapText="1"/>
    </xf>
    <xf numFmtId="0" fontId="12" fillId="0" borderId="5" xfId="0" applyFont="1" applyFill="1" applyBorder="1" applyAlignment="1"/>
    <xf numFmtId="0" fontId="5" fillId="0" borderId="5" xfId="0" applyFont="1" applyBorder="1" applyAlignment="1">
      <alignment horizontal="left" wrapText="1"/>
    </xf>
    <xf numFmtId="0" fontId="12" fillId="0" borderId="5" xfId="0" applyFont="1" applyBorder="1" applyAlignment="1"/>
    <xf numFmtId="0" fontId="0" fillId="0" borderId="5" xfId="0" applyFont="1" applyBorder="1" applyAlignment="1"/>
    <xf numFmtId="0" fontId="12" fillId="0" borderId="0" xfId="0" applyFont="1" applyAlignment="1"/>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5" fillId="0" borderId="5" xfId="0" applyFont="1" applyFill="1" applyBorder="1" applyAlignment="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0" fillId="0" borderId="0" xfId="0" applyAlignment="1">
      <alignment horizontal="justify"/>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4" fontId="0" fillId="0" borderId="5" xfId="0" applyNumberFormat="1" applyBorder="1" applyAlignment="1">
      <alignment horizontal="right" vertical="center"/>
    </xf>
    <xf numFmtId="0" fontId="0" fillId="0" borderId="5" xfId="0" applyBorder="1" applyAlignment="1">
      <alignment vertical="center"/>
    </xf>
    <xf numFmtId="179"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applyAlignment="1"/>
  </cellXfs>
  <cellStyles count="58">
    <cellStyle name="常规" xfId="0" builtinId="0"/>
    <cellStyle name="千位分隔" xfId="1" builtinId="3"/>
    <cellStyle name="货币" xfId="2" builtinId="4"/>
    <cellStyle name="强调文字颜色 4" xfId="3"/>
    <cellStyle name="常规 3 2" xfId="4"/>
    <cellStyle name="千位分隔[0]" xfId="5" builtinId="6"/>
    <cellStyle name="百分比" xfId="6" builtinId="5"/>
    <cellStyle name="标题" xfId="7"/>
    <cellStyle name="货币[0]" xfId="8" builtinId="7"/>
    <cellStyle name="20% - 强调文字颜色 3" xfId="9"/>
    <cellStyle name="输入" xfId="10"/>
    <cellStyle name="差" xfId="11"/>
    <cellStyle name="40% - 强调文字颜色 3" xfId="12"/>
    <cellStyle name="60% - 强调文字颜色 3" xfId="13"/>
    <cellStyle name="超链接" xfId="14" builtinId="8"/>
    <cellStyle name="常规 2 4" xfId="15"/>
    <cellStyle name="已访问的超链接" xfId="16" builtinId="9"/>
    <cellStyle name="注释" xfId="17"/>
    <cellStyle name="警告文本" xfId="18"/>
    <cellStyle name="标题 4" xfId="19"/>
    <cellStyle name="60% - 强调文字颜色 2" xfId="20"/>
    <cellStyle name="解释性文本" xfId="21"/>
    <cellStyle name="常规 2 5" xfId="22"/>
    <cellStyle name="标题 1" xfId="23"/>
    <cellStyle name="常规 8" xfId="24"/>
    <cellStyle name="标题 2" xfId="25"/>
    <cellStyle name="常规 9" xfId="26"/>
    <cellStyle name="标题 3" xfId="27"/>
    <cellStyle name="60% - 强调文字颜色 1" xfId="28"/>
    <cellStyle name="输出" xfId="29"/>
    <cellStyle name="60% - 强调文字颜色 4" xfId="30"/>
    <cellStyle name="计算" xfId="31"/>
    <cellStyle name="检查单元格" xfId="32"/>
    <cellStyle name="链接单元格" xfId="33"/>
    <cellStyle name="强调文字颜色 2" xfId="34"/>
    <cellStyle name="20% - 强调文字颜色 6" xfId="35"/>
    <cellStyle name="汇总" xfId="36"/>
    <cellStyle name="常规_(总)2008部门预算-下达" xfId="37"/>
    <cellStyle name="好" xfId="38"/>
    <cellStyle name="适中" xfId="39"/>
    <cellStyle name="强调文字颜色 1" xfId="40"/>
    <cellStyle name="20% - 强调文字颜色 5" xfId="41"/>
    <cellStyle name="20% - 强调文字颜色 1" xfId="42"/>
    <cellStyle name="40% - 强调文字颜色 1" xfId="43"/>
    <cellStyle name="20% - 强调文字颜色 2" xfId="44"/>
    <cellStyle name="40% - 强调文字颜色 2" xfId="45"/>
    <cellStyle name="强调文字颜色 3" xfId="46"/>
    <cellStyle name="20% - 强调文字颜色 4" xfId="47"/>
    <cellStyle name="40% - 强调文字颜色 4" xfId="48"/>
    <cellStyle name="强调文字颜色 5" xfId="49"/>
    <cellStyle name="40% - 强调文字颜色 5" xfId="50"/>
    <cellStyle name="60% - 强调文字颜色 5" xfId="51"/>
    <cellStyle name="强调文字颜色 6" xfId="52"/>
    <cellStyle name="40% - 强调文字颜色 6" xfId="53"/>
    <cellStyle name="常规 2 3" xfId="54"/>
    <cellStyle name="60% - 强调文字颜色 6" xfId="55"/>
    <cellStyle name="常规 2" xfId="56"/>
    <cellStyle name="常规 3" xfId="57"/>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D13"/>
  <sheetViews>
    <sheetView showGridLines="0" showZeros="0" workbookViewId="0">
      <selection activeCell="A3" sqref="A3"/>
    </sheetView>
  </sheetViews>
  <sheetFormatPr defaultColWidth="9.16666666666667" defaultRowHeight="11.25" outlineLevelCol="3"/>
  <cols>
    <col min="1" max="1" width="163" customWidth="1"/>
    <col min="2" max="177" width="9.16666666666667" customWidth="1"/>
  </cols>
  <sheetData>
    <row r="2" ht="93" customHeight="1" spans="1:4">
      <c r="A2" s="127" t="s">
        <v>0</v>
      </c>
      <c r="B2" s="128"/>
      <c r="C2" s="128"/>
      <c r="D2" s="128"/>
    </row>
    <row r="3" ht="93.75" customHeight="1" spans="1:1">
      <c r="A3" s="129"/>
    </row>
    <row r="4" ht="81.75" customHeight="1" spans="1:1">
      <c r="A4" s="130" t="s">
        <v>1</v>
      </c>
    </row>
    <row r="5" ht="41" customHeight="1" spans="1:1">
      <c r="A5" s="130" t="s">
        <v>2</v>
      </c>
    </row>
    <row r="6" ht="37" customHeight="1" spans="1:1">
      <c r="A6" s="130" t="s">
        <v>3</v>
      </c>
    </row>
    <row r="7" ht="12.75" customHeight="1" spans="1:1">
      <c r="A7" s="131"/>
    </row>
    <row r="8" ht="12.75" customHeight="1" spans="1:1">
      <c r="A8" s="131"/>
    </row>
    <row r="9" ht="12.75" customHeight="1" spans="1:1">
      <c r="A9" s="131"/>
    </row>
    <row r="10" ht="12.75" customHeight="1" spans="1:1">
      <c r="A10" s="131"/>
    </row>
    <row r="11" ht="12.75" customHeight="1" spans="1:1">
      <c r="A11" s="131"/>
    </row>
    <row r="12" ht="12.75" customHeight="1" spans="1:1">
      <c r="A12" s="131"/>
    </row>
    <row r="13" ht="12.75" customHeight="1" spans="1:1">
      <c r="A13" s="131"/>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51"/>
  <sheetViews>
    <sheetView showGridLines="0" showZeros="0" topLeftCell="A3" workbookViewId="0">
      <selection activeCell="J46" sqref="J46"/>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33" t="s">
        <v>24</v>
      </c>
    </row>
    <row r="2" ht="28.5" customHeight="1" spans="1:8">
      <c r="A2" s="34" t="s">
        <v>301</v>
      </c>
      <c r="B2" s="34"/>
      <c r="C2" s="34"/>
      <c r="D2" s="34"/>
      <c r="E2" s="34"/>
      <c r="F2" s="34"/>
      <c r="G2" s="34"/>
      <c r="H2" s="34"/>
    </row>
    <row r="3" ht="22.5" customHeight="1" spans="8:8">
      <c r="H3" s="52" t="s">
        <v>43</v>
      </c>
    </row>
    <row r="4" ht="22.5" customHeight="1" spans="1:8">
      <c r="A4" s="54" t="s">
        <v>239</v>
      </c>
      <c r="B4" s="54" t="s">
        <v>240</v>
      </c>
      <c r="C4" s="54" t="s">
        <v>241</v>
      </c>
      <c r="D4" s="54" t="s">
        <v>242</v>
      </c>
      <c r="E4" s="54" t="s">
        <v>138</v>
      </c>
      <c r="F4" s="54" t="s">
        <v>160</v>
      </c>
      <c r="G4" s="54" t="s">
        <v>161</v>
      </c>
      <c r="H4" s="54" t="s">
        <v>163</v>
      </c>
    </row>
    <row r="5" ht="15.75" customHeight="1" spans="1:8">
      <c r="A5" s="43" t="s">
        <v>148</v>
      </c>
      <c r="B5" s="43" t="s">
        <v>148</v>
      </c>
      <c r="C5" s="43" t="s">
        <v>148</v>
      </c>
      <c r="D5" s="43" t="s">
        <v>148</v>
      </c>
      <c r="E5" s="43" t="s">
        <v>148</v>
      </c>
      <c r="F5" s="43" t="s">
        <v>148</v>
      </c>
      <c r="G5" s="43" t="s">
        <v>148</v>
      </c>
      <c r="H5" s="43" t="s">
        <v>148</v>
      </c>
    </row>
    <row r="6" customHeight="1" spans="1:8">
      <c r="A6" s="65">
        <v>301</v>
      </c>
      <c r="B6" s="65" t="s">
        <v>243</v>
      </c>
      <c r="C6" s="65">
        <v>501</v>
      </c>
      <c r="D6" s="65" t="s">
        <v>244</v>
      </c>
      <c r="E6" s="45">
        <v>2381.8</v>
      </c>
      <c r="F6" s="45">
        <f>SUM(F7:F16)</f>
        <v>2381.8</v>
      </c>
      <c r="G6" s="45"/>
      <c r="H6" s="45"/>
    </row>
    <row r="7" customHeight="1" spans="1:8">
      <c r="A7" s="65">
        <v>30101</v>
      </c>
      <c r="B7" s="65" t="s">
        <v>245</v>
      </c>
      <c r="C7" s="65">
        <v>50101</v>
      </c>
      <c r="D7" s="65" t="s">
        <v>246</v>
      </c>
      <c r="E7" s="47">
        <v>712.51</v>
      </c>
      <c r="F7" s="45">
        <v>712.51</v>
      </c>
      <c r="G7" s="45"/>
      <c r="H7" s="45"/>
    </row>
    <row r="8" customHeight="1" spans="1:8">
      <c r="A8" s="65">
        <v>30102</v>
      </c>
      <c r="B8" s="65" t="s">
        <v>247</v>
      </c>
      <c r="C8" s="65">
        <v>50101</v>
      </c>
      <c r="D8" s="65" t="s">
        <v>246</v>
      </c>
      <c r="E8" s="45">
        <v>148.75</v>
      </c>
      <c r="F8" s="45">
        <v>148.75</v>
      </c>
      <c r="G8" s="45"/>
      <c r="H8" s="45"/>
    </row>
    <row r="9" customHeight="1" spans="1:8">
      <c r="A9" s="65" t="s">
        <v>248</v>
      </c>
      <c r="B9" s="65" t="s">
        <v>249</v>
      </c>
      <c r="C9" s="65">
        <v>50101</v>
      </c>
      <c r="D9" s="65" t="s">
        <v>246</v>
      </c>
      <c r="E9" s="45">
        <v>13.95</v>
      </c>
      <c r="F9" s="45">
        <v>13.95</v>
      </c>
      <c r="G9" s="45"/>
      <c r="H9" s="45"/>
    </row>
    <row r="10" customHeight="1" spans="1:8">
      <c r="A10" s="65">
        <v>30107</v>
      </c>
      <c r="B10" s="65" t="s">
        <v>250</v>
      </c>
      <c r="C10" s="65">
        <v>50101</v>
      </c>
      <c r="D10" s="65" t="s">
        <v>246</v>
      </c>
      <c r="E10" s="45">
        <v>294.2</v>
      </c>
      <c r="F10" s="45">
        <v>294.2</v>
      </c>
      <c r="G10" s="45"/>
      <c r="H10" s="45"/>
    </row>
    <row r="11" customHeight="1" spans="1:8">
      <c r="A11" s="65">
        <v>30108</v>
      </c>
      <c r="B11" s="65" t="s">
        <v>251</v>
      </c>
      <c r="C11" s="65">
        <v>50102</v>
      </c>
      <c r="D11" s="65" t="s">
        <v>252</v>
      </c>
      <c r="E11" s="45">
        <v>257.63</v>
      </c>
      <c r="F11" s="45">
        <v>257.63</v>
      </c>
      <c r="G11" s="45"/>
      <c r="H11" s="45"/>
    </row>
    <row r="12" customHeight="1" spans="1:8">
      <c r="A12" s="65">
        <v>30109</v>
      </c>
      <c r="B12" s="65" t="s">
        <v>253</v>
      </c>
      <c r="C12" s="65">
        <v>50102</v>
      </c>
      <c r="D12" s="65" t="s">
        <v>252</v>
      </c>
      <c r="E12" s="45">
        <v>7.01</v>
      </c>
      <c r="F12" s="45">
        <v>7.01</v>
      </c>
      <c r="G12" s="45"/>
      <c r="H12" s="45"/>
    </row>
    <row r="13" customHeight="1" spans="1:8">
      <c r="A13" s="65">
        <v>30110</v>
      </c>
      <c r="B13" s="65" t="s">
        <v>254</v>
      </c>
      <c r="C13" s="65">
        <v>50102</v>
      </c>
      <c r="D13" s="65" t="s">
        <v>252</v>
      </c>
      <c r="E13" s="47">
        <v>108.1</v>
      </c>
      <c r="F13" s="47">
        <v>108.1</v>
      </c>
      <c r="G13" s="45"/>
      <c r="H13" s="47"/>
    </row>
    <row r="14" customHeight="1" spans="1:8">
      <c r="A14" s="65">
        <v>30112</v>
      </c>
      <c r="B14" s="65" t="s">
        <v>255</v>
      </c>
      <c r="C14" s="65">
        <v>50102</v>
      </c>
      <c r="D14" s="65" t="s">
        <v>252</v>
      </c>
      <c r="E14" s="47">
        <v>20.51</v>
      </c>
      <c r="F14" s="47">
        <v>20.51</v>
      </c>
      <c r="G14" s="47"/>
      <c r="H14" s="47"/>
    </row>
    <row r="15" customHeight="1" spans="1:8">
      <c r="A15" s="65">
        <v>30113</v>
      </c>
      <c r="B15" s="65" t="s">
        <v>256</v>
      </c>
      <c r="C15" s="65">
        <v>50103</v>
      </c>
      <c r="D15" s="65" t="s">
        <v>256</v>
      </c>
      <c r="E15" s="47">
        <v>180.47</v>
      </c>
      <c r="F15" s="47">
        <v>180.47</v>
      </c>
      <c r="G15" s="47"/>
      <c r="H15" s="47"/>
    </row>
    <row r="16" customHeight="1" spans="1:8">
      <c r="A16" s="65">
        <v>30199</v>
      </c>
      <c r="B16" s="65" t="s">
        <v>257</v>
      </c>
      <c r="C16" s="65">
        <v>50199</v>
      </c>
      <c r="D16" s="65" t="s">
        <v>257</v>
      </c>
      <c r="E16" s="47">
        <v>638.67</v>
      </c>
      <c r="F16" s="47">
        <v>638.67</v>
      </c>
      <c r="G16" s="47"/>
      <c r="H16" s="47"/>
    </row>
    <row r="17" customHeight="1" spans="1:8">
      <c r="A17" s="65">
        <v>302</v>
      </c>
      <c r="B17" s="65" t="s">
        <v>258</v>
      </c>
      <c r="C17" s="65">
        <v>502</v>
      </c>
      <c r="D17" s="65" t="s">
        <v>259</v>
      </c>
      <c r="E17" s="47">
        <v>454.87</v>
      </c>
      <c r="F17" s="47"/>
      <c r="G17" s="47">
        <f>SUM(G18:G40)</f>
        <v>454.87</v>
      </c>
      <c r="H17" s="47"/>
    </row>
    <row r="18" customHeight="1" spans="1:8">
      <c r="A18" s="65">
        <v>30201</v>
      </c>
      <c r="B18" s="65" t="s">
        <v>260</v>
      </c>
      <c r="C18" s="65">
        <v>50201</v>
      </c>
      <c r="D18" s="65" t="s">
        <v>261</v>
      </c>
      <c r="E18" s="47">
        <v>167.36</v>
      </c>
      <c r="F18" s="47"/>
      <c r="G18" s="47">
        <v>167.36</v>
      </c>
      <c r="H18" s="47"/>
    </row>
    <row r="19" customHeight="1" spans="1:8">
      <c r="A19" s="65">
        <v>30202</v>
      </c>
      <c r="B19" s="65" t="s">
        <v>262</v>
      </c>
      <c r="C19" s="65">
        <v>50201</v>
      </c>
      <c r="D19" s="65" t="s">
        <v>261</v>
      </c>
      <c r="E19" s="47">
        <v>20.75</v>
      </c>
      <c r="F19" s="47"/>
      <c r="G19" s="47">
        <v>20.75</v>
      </c>
      <c r="H19" s="47"/>
    </row>
    <row r="20" customHeight="1" spans="1:8">
      <c r="A20" s="65">
        <v>30203</v>
      </c>
      <c r="B20" s="65" t="s">
        <v>263</v>
      </c>
      <c r="C20" s="65">
        <v>50201</v>
      </c>
      <c r="D20" s="65" t="s">
        <v>261</v>
      </c>
      <c r="E20" s="47">
        <v>0.5</v>
      </c>
      <c r="F20" s="47"/>
      <c r="G20" s="47">
        <v>0.5</v>
      </c>
      <c r="H20" s="47"/>
    </row>
    <row r="21" customHeight="1" spans="1:8">
      <c r="A21" s="65">
        <v>30204</v>
      </c>
      <c r="B21" s="65" t="s">
        <v>264</v>
      </c>
      <c r="C21" s="65">
        <v>50201</v>
      </c>
      <c r="D21" s="65" t="s">
        <v>261</v>
      </c>
      <c r="E21" s="47">
        <v>0.14</v>
      </c>
      <c r="F21" s="47"/>
      <c r="G21" s="47">
        <v>0.14</v>
      </c>
      <c r="H21" s="47"/>
    </row>
    <row r="22" customHeight="1" spans="1:8">
      <c r="A22" s="65">
        <v>30205</v>
      </c>
      <c r="B22" s="65" t="s">
        <v>265</v>
      </c>
      <c r="C22" s="65">
        <v>50201</v>
      </c>
      <c r="D22" s="65" t="s">
        <v>261</v>
      </c>
      <c r="E22" s="47">
        <v>2.5</v>
      </c>
      <c r="F22" s="47"/>
      <c r="G22" s="47">
        <v>2.5</v>
      </c>
      <c r="H22" s="47"/>
    </row>
    <row r="23" customHeight="1" spans="1:8">
      <c r="A23" s="65">
        <v>30206</v>
      </c>
      <c r="B23" s="65" t="s">
        <v>266</v>
      </c>
      <c r="C23" s="65">
        <v>50201</v>
      </c>
      <c r="D23" s="65" t="s">
        <v>261</v>
      </c>
      <c r="E23" s="47">
        <v>8.7</v>
      </c>
      <c r="F23" s="47"/>
      <c r="G23" s="47">
        <v>8.7</v>
      </c>
      <c r="H23" s="47"/>
    </row>
    <row r="24" customHeight="1" spans="1:8">
      <c r="A24" s="65">
        <v>30207</v>
      </c>
      <c r="B24" s="65" t="s">
        <v>267</v>
      </c>
      <c r="C24" s="65">
        <v>50201</v>
      </c>
      <c r="D24" s="65" t="s">
        <v>261</v>
      </c>
      <c r="E24" s="47">
        <v>2.86</v>
      </c>
      <c r="F24" s="47"/>
      <c r="G24" s="47">
        <v>2.86</v>
      </c>
      <c r="H24" s="47"/>
    </row>
    <row r="25" customHeight="1" spans="1:8">
      <c r="A25" s="65">
        <v>30209</v>
      </c>
      <c r="B25" s="65" t="s">
        <v>268</v>
      </c>
      <c r="C25" s="65">
        <v>50201</v>
      </c>
      <c r="D25" s="65" t="s">
        <v>261</v>
      </c>
      <c r="E25" s="47">
        <v>5.94</v>
      </c>
      <c r="F25" s="47"/>
      <c r="G25" s="47">
        <v>5.94</v>
      </c>
      <c r="H25" s="47"/>
    </row>
    <row r="26" customHeight="1" spans="1:8">
      <c r="A26" s="65">
        <v>30211</v>
      </c>
      <c r="B26" s="65" t="s">
        <v>269</v>
      </c>
      <c r="C26" s="65">
        <v>50201</v>
      </c>
      <c r="D26" s="65" t="s">
        <v>261</v>
      </c>
      <c r="E26" s="47">
        <v>33.39</v>
      </c>
      <c r="F26" s="47"/>
      <c r="G26" s="47">
        <v>33.39</v>
      </c>
      <c r="H26" s="47"/>
    </row>
    <row r="27" customHeight="1" spans="1:8">
      <c r="A27" s="65">
        <v>30213</v>
      </c>
      <c r="B27" s="65" t="s">
        <v>270</v>
      </c>
      <c r="C27" s="65">
        <v>50201</v>
      </c>
      <c r="D27" s="65" t="s">
        <v>261</v>
      </c>
      <c r="E27" s="47">
        <v>10.9</v>
      </c>
      <c r="F27" s="47"/>
      <c r="G27" s="47">
        <v>10.9</v>
      </c>
      <c r="H27" s="47"/>
    </row>
    <row r="28" customHeight="1" spans="1:8">
      <c r="A28" s="65">
        <v>30214</v>
      </c>
      <c r="B28" s="65" t="s">
        <v>271</v>
      </c>
      <c r="C28" s="65">
        <v>50201</v>
      </c>
      <c r="D28" s="65" t="s">
        <v>261</v>
      </c>
      <c r="E28" s="47">
        <v>1.82</v>
      </c>
      <c r="F28" s="47"/>
      <c r="G28" s="47">
        <v>1.82</v>
      </c>
      <c r="H28" s="47"/>
    </row>
    <row r="29" customHeight="1" spans="1:8">
      <c r="A29" s="65">
        <v>30215</v>
      </c>
      <c r="B29" s="65" t="s">
        <v>272</v>
      </c>
      <c r="C29" s="65">
        <v>50202</v>
      </c>
      <c r="D29" s="65" t="s">
        <v>272</v>
      </c>
      <c r="E29" s="47">
        <v>5</v>
      </c>
      <c r="F29" s="47"/>
      <c r="G29" s="47">
        <v>5</v>
      </c>
      <c r="H29" s="47"/>
    </row>
    <row r="30" customHeight="1" spans="1:8">
      <c r="A30" s="65">
        <v>30216</v>
      </c>
      <c r="B30" s="65" t="s">
        <v>273</v>
      </c>
      <c r="C30" s="65">
        <v>50203</v>
      </c>
      <c r="D30" s="65" t="s">
        <v>273</v>
      </c>
      <c r="E30" s="47">
        <v>16.4</v>
      </c>
      <c r="F30" s="47"/>
      <c r="G30" s="47">
        <v>16.4</v>
      </c>
      <c r="H30" s="47"/>
    </row>
    <row r="31" customHeight="1" spans="1:8">
      <c r="A31" s="65">
        <v>30217</v>
      </c>
      <c r="B31" s="65" t="s">
        <v>274</v>
      </c>
      <c r="C31" s="65">
        <v>50206</v>
      </c>
      <c r="D31" s="65" t="s">
        <v>274</v>
      </c>
      <c r="E31" s="47">
        <v>4.79</v>
      </c>
      <c r="F31" s="47"/>
      <c r="G31" s="47">
        <v>4.79</v>
      </c>
      <c r="H31" s="47"/>
    </row>
    <row r="32" customHeight="1" spans="1:8">
      <c r="A32" s="65">
        <v>30218</v>
      </c>
      <c r="B32" s="65" t="s">
        <v>275</v>
      </c>
      <c r="C32" s="65">
        <v>50204</v>
      </c>
      <c r="D32" s="65" t="s">
        <v>276</v>
      </c>
      <c r="E32" s="47">
        <v>3.8</v>
      </c>
      <c r="F32" s="47"/>
      <c r="G32" s="47">
        <v>3.8</v>
      </c>
      <c r="H32" s="47"/>
    </row>
    <row r="33" customHeight="1" spans="1:8">
      <c r="A33" s="65">
        <v>30224</v>
      </c>
      <c r="B33" s="65" t="s">
        <v>277</v>
      </c>
      <c r="C33" s="65">
        <v>50204</v>
      </c>
      <c r="D33" s="65" t="s">
        <v>276</v>
      </c>
      <c r="E33" s="47">
        <v>7.8</v>
      </c>
      <c r="F33" s="47"/>
      <c r="G33" s="47">
        <v>7.8</v>
      </c>
      <c r="H33" s="47"/>
    </row>
    <row r="34" customHeight="1" spans="1:8">
      <c r="A34" s="65">
        <v>30225</v>
      </c>
      <c r="B34" s="65" t="s">
        <v>278</v>
      </c>
      <c r="C34" s="65">
        <v>50204</v>
      </c>
      <c r="D34" s="65" t="s">
        <v>276</v>
      </c>
      <c r="E34" s="47">
        <v>1.3</v>
      </c>
      <c r="F34" s="47"/>
      <c r="G34" s="47">
        <v>1.3</v>
      </c>
      <c r="H34" s="47"/>
    </row>
    <row r="35" customHeight="1" spans="1:8">
      <c r="A35" s="65">
        <v>30226</v>
      </c>
      <c r="B35" s="65" t="s">
        <v>279</v>
      </c>
      <c r="C35" s="65">
        <v>50205</v>
      </c>
      <c r="D35" s="65" t="s">
        <v>280</v>
      </c>
      <c r="E35" s="47">
        <v>3.4</v>
      </c>
      <c r="F35" s="47"/>
      <c r="G35" s="47">
        <v>3.4</v>
      </c>
      <c r="H35" s="47"/>
    </row>
    <row r="36" customHeight="1" spans="1:8">
      <c r="A36" s="65">
        <v>30227</v>
      </c>
      <c r="B36" s="65" t="s">
        <v>280</v>
      </c>
      <c r="C36" s="65">
        <v>50205</v>
      </c>
      <c r="D36" s="65" t="s">
        <v>280</v>
      </c>
      <c r="E36" s="47">
        <v>3.39</v>
      </c>
      <c r="F36" s="47"/>
      <c r="G36" s="47">
        <v>3.39</v>
      </c>
      <c r="H36" s="47"/>
    </row>
    <row r="37" customHeight="1" spans="1:8">
      <c r="A37" s="65">
        <v>30228</v>
      </c>
      <c r="B37" s="65" t="s">
        <v>281</v>
      </c>
      <c r="C37" s="65">
        <v>50206</v>
      </c>
      <c r="D37" s="65" t="s">
        <v>274</v>
      </c>
      <c r="E37" s="47">
        <v>8.34</v>
      </c>
      <c r="F37" s="47"/>
      <c r="G37" s="47">
        <v>8.34</v>
      </c>
      <c r="H37" s="47"/>
    </row>
    <row r="38" customHeight="1" spans="1:8">
      <c r="A38" s="65">
        <v>30231</v>
      </c>
      <c r="B38" s="65" t="s">
        <v>282</v>
      </c>
      <c r="C38" s="65">
        <v>50208</v>
      </c>
      <c r="D38" s="65" t="s">
        <v>282</v>
      </c>
      <c r="E38" s="47">
        <v>19.4</v>
      </c>
      <c r="F38" s="47"/>
      <c r="G38" s="47">
        <v>19.4</v>
      </c>
      <c r="H38" s="47"/>
    </row>
    <row r="39" customHeight="1" spans="1:8">
      <c r="A39" s="65">
        <v>30239</v>
      </c>
      <c r="B39" s="65" t="s">
        <v>283</v>
      </c>
      <c r="C39" s="65">
        <v>50209</v>
      </c>
      <c r="D39" s="65" t="s">
        <v>270</v>
      </c>
      <c r="E39" s="47">
        <v>26.39</v>
      </c>
      <c r="F39" s="47"/>
      <c r="G39" s="47">
        <v>26.39</v>
      </c>
      <c r="H39" s="47"/>
    </row>
    <row r="40" customHeight="1" spans="1:8">
      <c r="A40" s="65">
        <v>30299</v>
      </c>
      <c r="B40" s="65" t="s">
        <v>284</v>
      </c>
      <c r="C40" s="65">
        <v>50299</v>
      </c>
      <c r="D40" s="65" t="s">
        <v>284</v>
      </c>
      <c r="E40" s="47">
        <v>100</v>
      </c>
      <c r="F40" s="47"/>
      <c r="G40" s="47">
        <v>100</v>
      </c>
      <c r="H40" s="47"/>
    </row>
    <row r="41" customHeight="1" spans="1:8">
      <c r="A41" s="65">
        <v>303</v>
      </c>
      <c r="B41" s="65" t="s">
        <v>285</v>
      </c>
      <c r="C41" s="65">
        <v>509</v>
      </c>
      <c r="D41" s="65" t="s">
        <v>285</v>
      </c>
      <c r="E41" s="47">
        <f>SUM(E42)</f>
        <v>2</v>
      </c>
      <c r="F41" s="47">
        <f>SUM(F42)</f>
        <v>2</v>
      </c>
      <c r="G41" s="47"/>
      <c r="H41" s="47"/>
    </row>
    <row r="42" customHeight="1" spans="1:8">
      <c r="A42" s="65">
        <v>30306</v>
      </c>
      <c r="B42" s="65" t="s">
        <v>286</v>
      </c>
      <c r="C42" s="65">
        <v>50901</v>
      </c>
      <c r="D42" s="65" t="s">
        <v>287</v>
      </c>
      <c r="E42" s="47">
        <v>2</v>
      </c>
      <c r="F42" s="47">
        <v>2</v>
      </c>
      <c r="G42" s="47"/>
      <c r="H42" s="47"/>
    </row>
    <row r="43" customHeight="1" spans="1:8">
      <c r="A43" s="65">
        <v>310</v>
      </c>
      <c r="B43" s="65" t="s">
        <v>288</v>
      </c>
      <c r="C43" s="65">
        <v>503</v>
      </c>
      <c r="D43" s="65" t="s">
        <v>289</v>
      </c>
      <c r="E43" s="47"/>
      <c r="F43" s="47"/>
      <c r="G43" s="47">
        <f>SUM(G44:G47)</f>
        <v>0</v>
      </c>
      <c r="H43" s="47"/>
    </row>
    <row r="44" customHeight="1" spans="1:8">
      <c r="A44" s="65">
        <v>31001</v>
      </c>
      <c r="B44" s="65" t="s">
        <v>290</v>
      </c>
      <c r="C44" s="65">
        <v>50301</v>
      </c>
      <c r="D44" s="65" t="s">
        <v>290</v>
      </c>
      <c r="E44" s="47"/>
      <c r="F44" s="47"/>
      <c r="G44" s="47"/>
      <c r="H44" s="47"/>
    </row>
    <row r="45" customHeight="1" spans="1:8">
      <c r="A45" s="65">
        <v>31002</v>
      </c>
      <c r="B45" s="65" t="s">
        <v>291</v>
      </c>
      <c r="C45" s="65">
        <v>50306</v>
      </c>
      <c r="D45" s="65" t="s">
        <v>292</v>
      </c>
      <c r="E45" s="47"/>
      <c r="F45" s="47"/>
      <c r="G45" s="47"/>
      <c r="H45" s="47"/>
    </row>
    <row r="46" customHeight="1" spans="1:8">
      <c r="A46" s="65">
        <v>31003</v>
      </c>
      <c r="B46" s="65" t="s">
        <v>293</v>
      </c>
      <c r="C46" s="65">
        <v>50306</v>
      </c>
      <c r="D46" s="65" t="s">
        <v>292</v>
      </c>
      <c r="E46" s="47"/>
      <c r="F46" s="47"/>
      <c r="G46" s="47"/>
      <c r="H46" s="47"/>
    </row>
    <row r="47" customHeight="1" spans="1:8">
      <c r="A47" s="65">
        <v>31007</v>
      </c>
      <c r="B47" s="65" t="s">
        <v>294</v>
      </c>
      <c r="C47" s="65">
        <v>50306</v>
      </c>
      <c r="D47" s="65" t="s">
        <v>292</v>
      </c>
      <c r="E47" s="47"/>
      <c r="F47" s="47"/>
      <c r="G47" s="47"/>
      <c r="H47" s="47"/>
    </row>
    <row r="48" customHeight="1" spans="1:8">
      <c r="A48" s="65" t="s">
        <v>295</v>
      </c>
      <c r="B48" s="65" t="s">
        <v>296</v>
      </c>
      <c r="C48" s="65">
        <v>507</v>
      </c>
      <c r="D48" s="65" t="s">
        <v>297</v>
      </c>
      <c r="E48" s="47"/>
      <c r="F48" s="47"/>
      <c r="G48" s="47"/>
      <c r="H48" s="47"/>
    </row>
    <row r="49" customHeight="1" spans="1:8">
      <c r="A49" s="65">
        <v>31299</v>
      </c>
      <c r="B49" s="65" t="s">
        <v>298</v>
      </c>
      <c r="C49" s="65">
        <v>50799</v>
      </c>
      <c r="D49" s="65" t="s">
        <v>298</v>
      </c>
      <c r="E49" s="47"/>
      <c r="F49" s="47"/>
      <c r="G49" s="47"/>
      <c r="H49" s="47"/>
    </row>
    <row r="50" customHeight="1" spans="1:8">
      <c r="A50" s="65">
        <v>399</v>
      </c>
      <c r="B50" s="65" t="s">
        <v>299</v>
      </c>
      <c r="C50" s="65">
        <v>599</v>
      </c>
      <c r="D50" s="65" t="s">
        <v>299</v>
      </c>
      <c r="E50" s="47"/>
      <c r="F50" s="47"/>
      <c r="G50" s="47"/>
      <c r="H50" s="47"/>
    </row>
    <row r="51" customHeight="1" spans="1:8">
      <c r="A51" s="65">
        <v>39999</v>
      </c>
      <c r="B51" s="65" t="s">
        <v>299</v>
      </c>
      <c r="C51" s="65">
        <v>59999</v>
      </c>
      <c r="D51" s="65" t="s">
        <v>299</v>
      </c>
      <c r="E51" s="47"/>
      <c r="F51" s="47"/>
      <c r="G51" s="47"/>
      <c r="H51" s="47"/>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5"/>
  <sheetViews>
    <sheetView showGridLines="0" showZeros="0" workbookViewId="0">
      <selection activeCell="D36" sqref="D36"/>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66" t="s">
        <v>26</v>
      </c>
      <c r="B1" s="67"/>
      <c r="C1" s="67"/>
      <c r="D1" s="67"/>
      <c r="E1" s="67"/>
      <c r="F1" s="67"/>
      <c r="G1" s="67"/>
      <c r="H1" s="68"/>
    </row>
    <row r="2" ht="22.5" customHeight="1" spans="1:8">
      <c r="A2" s="69" t="s">
        <v>302</v>
      </c>
      <c r="B2" s="69"/>
      <c r="C2" s="69"/>
      <c r="D2" s="69"/>
      <c r="E2" s="69"/>
      <c r="F2" s="69"/>
      <c r="G2" s="69"/>
      <c r="H2" s="69"/>
    </row>
    <row r="3" ht="22.5" customHeight="1" spans="1:8">
      <c r="A3" s="70"/>
      <c r="B3" s="70"/>
      <c r="C3" s="71"/>
      <c r="D3" s="71"/>
      <c r="E3" s="72"/>
      <c r="F3" s="72"/>
      <c r="G3" s="72"/>
      <c r="H3" s="73" t="s">
        <v>43</v>
      </c>
    </row>
    <row r="4" ht="22.5" customHeight="1" spans="1:8">
      <c r="A4" s="74" t="s">
        <v>44</v>
      </c>
      <c r="B4" s="74"/>
      <c r="C4" s="74" t="s">
        <v>45</v>
      </c>
      <c r="D4" s="74"/>
      <c r="E4" s="74"/>
      <c r="F4" s="74"/>
      <c r="G4" s="74"/>
      <c r="H4" s="74"/>
    </row>
    <row r="5" ht="22.5" customHeight="1" spans="1:8">
      <c r="A5" s="74" t="s">
        <v>46</v>
      </c>
      <c r="B5" s="74" t="s">
        <v>47</v>
      </c>
      <c r="C5" s="74" t="s">
        <v>48</v>
      </c>
      <c r="D5" s="75" t="s">
        <v>47</v>
      </c>
      <c r="E5" s="74" t="s">
        <v>49</v>
      </c>
      <c r="F5" s="74" t="s">
        <v>47</v>
      </c>
      <c r="G5" s="74" t="s">
        <v>50</v>
      </c>
      <c r="H5" s="74" t="s">
        <v>47</v>
      </c>
    </row>
    <row r="6" ht="22.5" customHeight="1" spans="1:8">
      <c r="A6" s="76" t="s">
        <v>303</v>
      </c>
      <c r="B6" s="77"/>
      <c r="C6" s="78" t="s">
        <v>304</v>
      </c>
      <c r="D6" s="79"/>
      <c r="E6" s="80" t="s">
        <v>305</v>
      </c>
      <c r="F6" s="80"/>
      <c r="G6" s="81" t="s">
        <v>306</v>
      </c>
      <c r="H6" s="79"/>
    </row>
    <row r="7" ht="22.5" customHeight="1" spans="1:8">
      <c r="A7" s="82"/>
      <c r="B7" s="77"/>
      <c r="C7" s="78" t="s">
        <v>307</v>
      </c>
      <c r="D7" s="79"/>
      <c r="E7" s="81" t="s">
        <v>308</v>
      </c>
      <c r="F7" s="81"/>
      <c r="G7" s="81" t="s">
        <v>309</v>
      </c>
      <c r="H7" s="79"/>
    </row>
    <row r="8" ht="22.5" customHeight="1" spans="1:10">
      <c r="A8" s="82"/>
      <c r="B8" s="77"/>
      <c r="C8" s="78" t="s">
        <v>310</v>
      </c>
      <c r="D8" s="79"/>
      <c r="E8" s="81" t="s">
        <v>311</v>
      </c>
      <c r="F8" s="81"/>
      <c r="G8" s="81" t="s">
        <v>312</v>
      </c>
      <c r="H8" s="79"/>
      <c r="J8" s="33"/>
    </row>
    <row r="9" ht="22.5" customHeight="1" spans="1:8">
      <c r="A9" s="76"/>
      <c r="B9" s="77"/>
      <c r="C9" s="78" t="s">
        <v>313</v>
      </c>
      <c r="D9" s="79"/>
      <c r="E9" s="81" t="s">
        <v>314</v>
      </c>
      <c r="F9" s="81"/>
      <c r="G9" s="81" t="s">
        <v>315</v>
      </c>
      <c r="H9" s="79"/>
    </row>
    <row r="10" ht="22.5" customHeight="1" spans="1:9">
      <c r="A10" s="76"/>
      <c r="B10" s="77"/>
      <c r="C10" s="78" t="s">
        <v>316</v>
      </c>
      <c r="D10" s="79"/>
      <c r="E10" s="81" t="s">
        <v>317</v>
      </c>
      <c r="F10" s="81"/>
      <c r="G10" s="81" t="s">
        <v>318</v>
      </c>
      <c r="H10" s="79"/>
      <c r="I10" s="33"/>
    </row>
    <row r="11" ht="22.5" customHeight="1" spans="1:9">
      <c r="A11" s="82"/>
      <c r="B11" s="77"/>
      <c r="C11" s="78" t="s">
        <v>319</v>
      </c>
      <c r="D11" s="79"/>
      <c r="E11" s="81" t="s">
        <v>320</v>
      </c>
      <c r="F11" s="81"/>
      <c r="G11" s="81" t="s">
        <v>321</v>
      </c>
      <c r="H11" s="79"/>
      <c r="I11" s="33"/>
    </row>
    <row r="12" ht="22.5" customHeight="1" spans="1:9">
      <c r="A12" s="82"/>
      <c r="B12" s="77"/>
      <c r="C12" s="78" t="s">
        <v>322</v>
      </c>
      <c r="D12" s="79"/>
      <c r="E12" s="81" t="s">
        <v>308</v>
      </c>
      <c r="F12" s="81"/>
      <c r="G12" s="81" t="s">
        <v>323</v>
      </c>
      <c r="H12" s="79"/>
      <c r="I12" s="33"/>
    </row>
    <row r="13" ht="22.5" customHeight="1" spans="1:9">
      <c r="A13" s="83"/>
      <c r="B13" s="77"/>
      <c r="C13" s="78" t="s">
        <v>324</v>
      </c>
      <c r="D13" s="79"/>
      <c r="E13" s="81" t="s">
        <v>311</v>
      </c>
      <c r="F13" s="81"/>
      <c r="G13" s="81" t="s">
        <v>325</v>
      </c>
      <c r="H13" s="79"/>
      <c r="I13" s="33"/>
    </row>
    <row r="14" ht="22.5" customHeight="1" spans="1:8">
      <c r="A14" s="83"/>
      <c r="B14" s="77"/>
      <c r="C14" s="78" t="s">
        <v>326</v>
      </c>
      <c r="D14" s="79"/>
      <c r="E14" s="81" t="s">
        <v>314</v>
      </c>
      <c r="F14" s="81"/>
      <c r="G14" s="81" t="s">
        <v>327</v>
      </c>
      <c r="H14" s="79"/>
    </row>
    <row r="15" ht="22.5" customHeight="1" spans="1:8">
      <c r="A15" s="83"/>
      <c r="B15" s="77"/>
      <c r="C15" s="78" t="s">
        <v>328</v>
      </c>
      <c r="D15" s="79"/>
      <c r="E15" s="81" t="s">
        <v>329</v>
      </c>
      <c r="F15" s="81"/>
      <c r="G15" s="81" t="s">
        <v>330</v>
      </c>
      <c r="H15" s="79"/>
    </row>
    <row r="16" ht="22.5" customHeight="1" spans="1:10">
      <c r="A16" s="45"/>
      <c r="B16" s="84"/>
      <c r="C16" s="78" t="s">
        <v>331</v>
      </c>
      <c r="D16" s="79"/>
      <c r="E16" s="81" t="s">
        <v>332</v>
      </c>
      <c r="F16" s="81"/>
      <c r="G16" s="81" t="s">
        <v>333</v>
      </c>
      <c r="H16" s="79"/>
      <c r="J16" s="33"/>
    </row>
    <row r="17" ht="22.5" customHeight="1" spans="1:8">
      <c r="A17" s="47"/>
      <c r="B17" s="84"/>
      <c r="C17" s="78" t="s">
        <v>334</v>
      </c>
      <c r="D17" s="79"/>
      <c r="E17" s="81" t="s">
        <v>335</v>
      </c>
      <c r="F17" s="81"/>
      <c r="G17" s="81" t="s">
        <v>334</v>
      </c>
      <c r="H17" s="79"/>
    </row>
    <row r="18" ht="22.5" customHeight="1" spans="1:8">
      <c r="A18" s="47"/>
      <c r="B18" s="84"/>
      <c r="C18" s="78" t="s">
        <v>336</v>
      </c>
      <c r="D18" s="79"/>
      <c r="E18" s="81" t="s">
        <v>337</v>
      </c>
      <c r="F18" s="81"/>
      <c r="G18" s="81" t="s">
        <v>338</v>
      </c>
      <c r="H18" s="79"/>
    </row>
    <row r="19" ht="22.5" customHeight="1" spans="1:8">
      <c r="A19" s="83"/>
      <c r="B19" s="84"/>
      <c r="C19" s="78" t="s">
        <v>339</v>
      </c>
      <c r="D19" s="79"/>
      <c r="E19" s="81" t="s">
        <v>340</v>
      </c>
      <c r="F19" s="81"/>
      <c r="G19" s="81" t="s">
        <v>341</v>
      </c>
      <c r="H19" s="79"/>
    </row>
    <row r="20" ht="22.5" customHeight="1" spans="1:8">
      <c r="A20" s="83"/>
      <c r="B20" s="77"/>
      <c r="C20" s="78"/>
      <c r="D20" s="79"/>
      <c r="E20" s="81" t="s">
        <v>342</v>
      </c>
      <c r="F20" s="81"/>
      <c r="G20" s="81" t="s">
        <v>343</v>
      </c>
      <c r="H20" s="79"/>
    </row>
    <row r="21" ht="22.5" customHeight="1" spans="1:8">
      <c r="A21" s="45"/>
      <c r="B21" s="77"/>
      <c r="C21" s="47"/>
      <c r="D21" s="79"/>
      <c r="E21" s="81" t="s">
        <v>344</v>
      </c>
      <c r="F21" s="81"/>
      <c r="G21" s="81"/>
      <c r="H21" s="79"/>
    </row>
    <row r="22" ht="18" customHeight="1" spans="1:8">
      <c r="A22" s="47"/>
      <c r="B22" s="77"/>
      <c r="C22" s="47"/>
      <c r="D22" s="79"/>
      <c r="E22" s="85" t="s">
        <v>345</v>
      </c>
      <c r="F22" s="85"/>
      <c r="G22" s="85"/>
      <c r="H22" s="79"/>
    </row>
    <row r="23" ht="19.5" customHeight="1" spans="1:8">
      <c r="A23" s="47"/>
      <c r="B23" s="77"/>
      <c r="C23" s="47"/>
      <c r="D23" s="79"/>
      <c r="E23" s="85" t="s">
        <v>346</v>
      </c>
      <c r="F23" s="85"/>
      <c r="G23" s="85"/>
      <c r="H23" s="79"/>
    </row>
    <row r="24" ht="21.75" customHeight="1" spans="1:8">
      <c r="A24" s="47"/>
      <c r="B24" s="77"/>
      <c r="C24" s="78"/>
      <c r="D24" s="86"/>
      <c r="E24" s="85" t="s">
        <v>347</v>
      </c>
      <c r="F24" s="85"/>
      <c r="G24" s="85"/>
      <c r="H24" s="79"/>
    </row>
    <row r="25" ht="21.75" customHeight="1" spans="1:8">
      <c r="A25" s="47"/>
      <c r="B25" s="77"/>
      <c r="C25" s="78"/>
      <c r="D25" s="86"/>
      <c r="E25" s="85"/>
      <c r="F25" s="85"/>
      <c r="G25" s="85"/>
      <c r="H25" s="79"/>
    </row>
    <row r="26" ht="23.25" customHeight="1" spans="1:8">
      <c r="A26" s="47"/>
      <c r="B26" s="77"/>
      <c r="C26" s="78"/>
      <c r="D26" s="86"/>
      <c r="E26" s="76"/>
      <c r="F26" s="76"/>
      <c r="G26" s="76"/>
      <c r="H26" s="87"/>
    </row>
    <row r="27" ht="18" customHeight="1" spans="1:8">
      <c r="A27" s="75" t="s">
        <v>124</v>
      </c>
      <c r="B27" s="84">
        <f>SUM(B6,B9,B10,B12,B13,B14,B15)</f>
        <v>0</v>
      </c>
      <c r="C27" s="75" t="s">
        <v>125</v>
      </c>
      <c r="D27" s="86">
        <f>SUM(D6:D20)</f>
        <v>0</v>
      </c>
      <c r="E27" s="75" t="s">
        <v>125</v>
      </c>
      <c r="F27" s="75"/>
      <c r="G27" s="75" t="s">
        <v>125</v>
      </c>
      <c r="H27" s="87">
        <f>SUM(H6,H11,H21,H22,H23)</f>
        <v>0</v>
      </c>
    </row>
    <row r="28" customHeight="1" spans="2:8">
      <c r="B28" s="33"/>
      <c r="D28" s="33"/>
      <c r="H28" s="33"/>
    </row>
    <row r="29" customHeight="1" spans="2:8">
      <c r="B29" s="33"/>
      <c r="D29" s="33"/>
      <c r="H29" s="33"/>
    </row>
    <row r="30" customHeight="1" spans="2:8">
      <c r="B30" s="33"/>
      <c r="D30" s="33"/>
      <c r="H30" s="33"/>
    </row>
    <row r="31" customHeight="1" spans="2:8">
      <c r="B31" s="33"/>
      <c r="D31" s="33"/>
      <c r="H31" s="33"/>
    </row>
    <row r="32" customHeight="1" spans="2:8">
      <c r="B32" s="33"/>
      <c r="D32" s="33"/>
      <c r="H32" s="33"/>
    </row>
    <row r="33" customHeight="1" spans="2:8">
      <c r="B33" s="33"/>
      <c r="D33" s="33"/>
      <c r="H33" s="33"/>
    </row>
    <row r="34" customHeight="1" spans="2:8">
      <c r="B34" s="33"/>
      <c r="D34" s="33"/>
      <c r="H34" s="33"/>
    </row>
    <row r="35" customHeight="1" spans="2:8">
      <c r="B35" s="33"/>
      <c r="D35" s="33"/>
      <c r="H35" s="33"/>
    </row>
    <row r="36" customHeight="1" spans="2:8">
      <c r="B36" s="33"/>
      <c r="D36" s="33"/>
      <c r="H36" s="33"/>
    </row>
    <row r="37" customHeight="1" spans="2:8">
      <c r="B37" s="33"/>
      <c r="D37" s="33"/>
      <c r="H37" s="33"/>
    </row>
    <row r="38" customHeight="1" spans="2:8">
      <c r="B38" s="33"/>
      <c r="D38" s="33"/>
      <c r="H38" s="33"/>
    </row>
    <row r="39" customHeight="1" spans="2:8">
      <c r="B39" s="33"/>
      <c r="D39" s="33"/>
      <c r="H39" s="33"/>
    </row>
    <row r="40" customHeight="1" spans="2:4">
      <c r="B40" s="33"/>
      <c r="D40" s="33"/>
    </row>
    <row r="41" customHeight="1" spans="2:4">
      <c r="B41" s="33"/>
      <c r="D41" s="33"/>
    </row>
    <row r="42" customHeight="1" spans="2:4">
      <c r="B42" s="33"/>
      <c r="D42" s="33"/>
    </row>
    <row r="43" customHeight="1" spans="2:2">
      <c r="B43" s="33"/>
    </row>
    <row r="44" customHeight="1" spans="2:2">
      <c r="B44" s="33"/>
    </row>
    <row r="45" customHeight="1" spans="2:2">
      <c r="B45" s="33"/>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showGridLines="0" showZeros="0" workbookViewId="0">
      <selection activeCell="B13" sqref="B1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33" t="s">
        <v>30</v>
      </c>
    </row>
    <row r="2" ht="28.5" customHeight="1" spans="1:4">
      <c r="A2" s="34" t="s">
        <v>348</v>
      </c>
      <c r="B2" s="34"/>
      <c r="C2" s="34"/>
      <c r="D2" s="34"/>
    </row>
    <row r="3" ht="22.5" customHeight="1" spans="4:4">
      <c r="D3" s="52" t="s">
        <v>43</v>
      </c>
    </row>
    <row r="4" ht="22.5" customHeight="1" spans="1:4">
      <c r="A4" s="54" t="s">
        <v>135</v>
      </c>
      <c r="B4" s="42" t="s">
        <v>349</v>
      </c>
      <c r="C4" s="54" t="s">
        <v>350</v>
      </c>
      <c r="D4" s="54" t="s">
        <v>351</v>
      </c>
    </row>
    <row r="5" ht="15.75" customHeight="1" spans="1:4">
      <c r="A5" s="43" t="s">
        <v>148</v>
      </c>
      <c r="B5" s="43" t="s">
        <v>148</v>
      </c>
      <c r="C5" s="43" t="s">
        <v>148</v>
      </c>
      <c r="D5" s="64" t="s">
        <v>148</v>
      </c>
    </row>
    <row r="6" customHeight="1" spans="1:4">
      <c r="A6" s="45"/>
      <c r="B6" s="65" t="s">
        <v>352</v>
      </c>
      <c r="C6" s="65">
        <v>78.26</v>
      </c>
      <c r="D6" s="65" t="s">
        <v>353</v>
      </c>
    </row>
    <row r="7" customHeight="1" spans="1:4">
      <c r="A7" s="45"/>
      <c r="B7" s="65" t="s">
        <v>354</v>
      </c>
      <c r="C7" s="65">
        <v>277.04</v>
      </c>
      <c r="D7" s="65" t="s">
        <v>355</v>
      </c>
    </row>
    <row r="8" customHeight="1" spans="1:4">
      <c r="A8" s="45"/>
      <c r="B8" s="65" t="s">
        <v>356</v>
      </c>
      <c r="C8" s="65">
        <v>25.12</v>
      </c>
      <c r="D8" s="65" t="s">
        <v>357</v>
      </c>
    </row>
    <row r="9" customHeight="1" spans="1:4">
      <c r="A9" s="45"/>
      <c r="B9" s="65" t="s">
        <v>358</v>
      </c>
      <c r="C9" s="65">
        <v>97.2</v>
      </c>
      <c r="D9" s="65" t="s">
        <v>359</v>
      </c>
    </row>
    <row r="10" customHeight="1" spans="1:4">
      <c r="A10" s="45"/>
      <c r="B10" s="65" t="s">
        <v>360</v>
      </c>
      <c r="C10" s="65">
        <v>10.6</v>
      </c>
      <c r="D10" s="65" t="s">
        <v>361</v>
      </c>
    </row>
    <row r="11" customHeight="1" spans="1:4">
      <c r="A11" s="45"/>
      <c r="B11" s="65" t="s">
        <v>362</v>
      </c>
      <c r="C11" s="65">
        <v>71.95</v>
      </c>
      <c r="D11" s="65" t="s">
        <v>363</v>
      </c>
    </row>
    <row r="12" customHeight="1" spans="1:4">
      <c r="A12" s="45"/>
      <c r="B12" s="65" t="s">
        <v>364</v>
      </c>
      <c r="C12" s="65">
        <v>307.92</v>
      </c>
      <c r="D12" s="65" t="s">
        <v>365</v>
      </c>
    </row>
    <row r="13" customHeight="1" spans="1:4">
      <c r="A13" s="45"/>
      <c r="B13" s="65" t="s">
        <v>366</v>
      </c>
      <c r="C13" s="65">
        <v>2.52</v>
      </c>
      <c r="D13" s="65" t="s">
        <v>367</v>
      </c>
    </row>
    <row r="14" customHeight="1" spans="1:4">
      <c r="A14" s="45"/>
      <c r="B14" s="65" t="s">
        <v>368</v>
      </c>
      <c r="C14" s="65">
        <v>5.2</v>
      </c>
      <c r="D14" s="65" t="s">
        <v>369</v>
      </c>
    </row>
    <row r="15" customHeight="1" spans="1:4">
      <c r="A15" s="45"/>
      <c r="B15" s="65" t="s">
        <v>370</v>
      </c>
      <c r="C15" s="65">
        <v>54.8</v>
      </c>
      <c r="D15" s="65" t="s">
        <v>371</v>
      </c>
    </row>
    <row r="16" customHeight="1" spans="1:4">
      <c r="A16" s="45"/>
      <c r="B16" s="65" t="s">
        <v>372</v>
      </c>
      <c r="C16" s="65">
        <v>1.2</v>
      </c>
      <c r="D16" s="65" t="s">
        <v>367</v>
      </c>
    </row>
    <row r="17" customHeight="1" spans="1:4">
      <c r="A17" s="45"/>
      <c r="B17" s="65" t="s">
        <v>373</v>
      </c>
      <c r="C17" s="65">
        <v>26.4</v>
      </c>
      <c r="D17" s="65" t="s">
        <v>374</v>
      </c>
    </row>
    <row r="18" customHeight="1" spans="1:4">
      <c r="A18" s="45"/>
      <c r="B18" s="65" t="s">
        <v>375</v>
      </c>
      <c r="C18" s="65">
        <v>1660.29</v>
      </c>
      <c r="D18" s="65" t="s">
        <v>376</v>
      </c>
    </row>
    <row r="19" customHeight="1" spans="1:4">
      <c r="A19" s="45"/>
      <c r="B19" s="65" t="s">
        <v>377</v>
      </c>
      <c r="C19" s="65">
        <v>55.8</v>
      </c>
      <c r="D19" s="65" t="s">
        <v>378</v>
      </c>
    </row>
    <row r="20" customHeight="1" spans="1:4">
      <c r="A20" s="45"/>
      <c r="B20" s="65" t="s">
        <v>379</v>
      </c>
      <c r="C20" s="65">
        <v>69.38</v>
      </c>
      <c r="D20" s="65" t="s">
        <v>380</v>
      </c>
    </row>
    <row r="21" customHeight="1" spans="1:4">
      <c r="A21" s="47"/>
      <c r="B21" s="65" t="s">
        <v>381</v>
      </c>
      <c r="C21" s="65">
        <v>38.32</v>
      </c>
      <c r="D21" s="65" t="s">
        <v>380</v>
      </c>
    </row>
    <row r="22" customHeight="1" spans="1:4">
      <c r="A22" s="47"/>
      <c r="B22" s="65" t="s">
        <v>382</v>
      </c>
      <c r="C22" s="65">
        <v>35.53</v>
      </c>
      <c r="D22" s="65" t="s">
        <v>380</v>
      </c>
    </row>
    <row r="23" customHeight="1" spans="1:4">
      <c r="A23" s="47"/>
      <c r="B23" s="65" t="s">
        <v>383</v>
      </c>
      <c r="C23" s="65">
        <v>13.1</v>
      </c>
      <c r="D23" s="65" t="s">
        <v>380</v>
      </c>
    </row>
    <row r="24" customHeight="1" spans="1:4">
      <c r="A24" s="47"/>
      <c r="B24" s="65" t="s">
        <v>384</v>
      </c>
      <c r="C24" s="65">
        <v>80.1</v>
      </c>
      <c r="D24" s="65" t="s">
        <v>385</v>
      </c>
    </row>
    <row r="25" customHeight="1" spans="1:4">
      <c r="A25" s="47"/>
      <c r="B25" s="65" t="s">
        <v>386</v>
      </c>
      <c r="C25" s="65">
        <v>30.42</v>
      </c>
      <c r="D25" s="65" t="s">
        <v>387</v>
      </c>
    </row>
    <row r="26" customHeight="1" spans="1:4">
      <c r="A26" s="47"/>
      <c r="B26" s="65" t="s">
        <v>388</v>
      </c>
      <c r="C26" s="65">
        <v>10.92</v>
      </c>
      <c r="D26" s="65" t="s">
        <v>389</v>
      </c>
    </row>
    <row r="27" customHeight="1" spans="1:4">
      <c r="A27" s="47"/>
      <c r="B27" s="65" t="s">
        <v>390</v>
      </c>
      <c r="C27" s="65">
        <v>6.6</v>
      </c>
      <c r="D27" s="65" t="s">
        <v>391</v>
      </c>
    </row>
    <row r="28" customHeight="1" spans="1:4">
      <c r="A28" s="47"/>
      <c r="B28" s="65" t="s">
        <v>392</v>
      </c>
      <c r="C28" s="65">
        <v>132.1</v>
      </c>
      <c r="D28" s="65" t="s">
        <v>393</v>
      </c>
    </row>
    <row r="29" customHeight="1" spans="1:4">
      <c r="A29" s="47"/>
      <c r="B29" s="65" t="s">
        <v>394</v>
      </c>
      <c r="C29" s="65">
        <v>4.38</v>
      </c>
      <c r="D29" s="65" t="s">
        <v>367</v>
      </c>
    </row>
    <row r="30" customHeight="1" spans="1:4">
      <c r="A30" s="47"/>
      <c r="B30" s="65" t="s">
        <v>395</v>
      </c>
      <c r="C30" s="65">
        <v>100</v>
      </c>
      <c r="D30" s="65"/>
    </row>
    <row r="31" customHeight="1" spans="1:4">
      <c r="A31" s="47"/>
      <c r="B31" s="65" t="s">
        <v>396</v>
      </c>
      <c r="C31" s="65">
        <v>200</v>
      </c>
      <c r="D31" s="65"/>
    </row>
    <row r="32" customHeight="1" spans="1:4">
      <c r="A32" s="47"/>
      <c r="B32" s="65" t="s">
        <v>397</v>
      </c>
      <c r="C32" s="65">
        <v>300</v>
      </c>
      <c r="D32" s="65"/>
    </row>
    <row r="33" customHeight="1" spans="1:4">
      <c r="A33" s="47"/>
      <c r="B33" s="65" t="s">
        <v>398</v>
      </c>
      <c r="C33" s="65">
        <v>100</v>
      </c>
      <c r="D33" s="65"/>
    </row>
    <row r="34" customHeight="1" spans="1:4">
      <c r="A34" s="47"/>
      <c r="B34" s="65" t="s">
        <v>399</v>
      </c>
      <c r="C34" s="65">
        <v>100</v>
      </c>
      <c r="D34" s="65"/>
    </row>
    <row r="35" customHeight="1" spans="1:4">
      <c r="A35" s="47"/>
      <c r="B35" s="65" t="s">
        <v>400</v>
      </c>
      <c r="C35" s="65">
        <v>1301</v>
      </c>
      <c r="D35" s="65"/>
    </row>
    <row r="36" customHeight="1" spans="1:4">
      <c r="A36" s="47"/>
      <c r="B36" s="65" t="s">
        <v>234</v>
      </c>
      <c r="C36" s="65">
        <v>80.03</v>
      </c>
      <c r="D36" s="65"/>
    </row>
  </sheetData>
  <mergeCells count="1">
    <mergeCell ref="A2:D2"/>
  </mergeCells>
  <printOptions horizontalCentered="1"/>
  <pageMargins left="0.588888888888889" right="0.588888888888889" top="0.471527777777778" bottom="0.511805555555556"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24"/>
  <sheetViews>
    <sheetView workbookViewId="0">
      <selection activeCell="D36" sqref="D36"/>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32</v>
      </c>
    </row>
    <row r="2" ht="22.5" spans="1:11">
      <c r="A2" s="57" t="s">
        <v>33</v>
      </c>
      <c r="B2" s="57"/>
      <c r="C2" s="57"/>
      <c r="D2" s="57"/>
      <c r="E2" s="57"/>
      <c r="F2" s="57"/>
      <c r="G2" s="57"/>
      <c r="H2" s="57"/>
      <c r="I2" s="57"/>
      <c r="J2" s="57"/>
      <c r="K2" s="57"/>
    </row>
    <row r="3" ht="20.25" spans="5:11">
      <c r="E3" s="58"/>
      <c r="F3" s="58"/>
      <c r="G3" s="58"/>
      <c r="H3" s="58"/>
      <c r="I3" s="58"/>
      <c r="J3" s="60"/>
      <c r="K3" s="60" t="s">
        <v>43</v>
      </c>
    </row>
    <row r="4" ht="41" customHeight="1" spans="1:11">
      <c r="A4" s="59" t="s">
        <v>401</v>
      </c>
      <c r="B4" s="59" t="s">
        <v>402</v>
      </c>
      <c r="C4" s="59" t="s">
        <v>403</v>
      </c>
      <c r="D4" s="59" t="s">
        <v>404</v>
      </c>
      <c r="E4" s="59" t="s">
        <v>405</v>
      </c>
      <c r="F4" s="59" t="s">
        <v>406</v>
      </c>
      <c r="G4" s="59" t="s">
        <v>407</v>
      </c>
      <c r="H4" s="59" t="s">
        <v>408</v>
      </c>
      <c r="I4" s="61" t="s">
        <v>409</v>
      </c>
      <c r="J4" s="59" t="s">
        <v>410</v>
      </c>
      <c r="K4" s="62" t="s">
        <v>163</v>
      </c>
    </row>
    <row r="5" spans="1:11">
      <c r="A5" s="43" t="s">
        <v>148</v>
      </c>
      <c r="B5" s="43" t="s">
        <v>148</v>
      </c>
      <c r="C5" s="43" t="s">
        <v>148</v>
      </c>
      <c r="D5" s="43" t="s">
        <v>148</v>
      </c>
      <c r="E5" s="43" t="s">
        <v>148</v>
      </c>
      <c r="F5" s="43" t="s">
        <v>148</v>
      </c>
      <c r="G5" s="43" t="s">
        <v>148</v>
      </c>
      <c r="H5" s="43" t="s">
        <v>148</v>
      </c>
      <c r="I5" s="43" t="s">
        <v>148</v>
      </c>
      <c r="J5" s="43" t="s">
        <v>148</v>
      </c>
      <c r="K5" s="43" t="s">
        <v>148</v>
      </c>
    </row>
    <row r="6" spans="1:11">
      <c r="A6" s="47"/>
      <c r="B6" s="47"/>
      <c r="C6" s="47"/>
      <c r="D6" s="47"/>
      <c r="E6" s="47"/>
      <c r="F6" s="47"/>
      <c r="G6" s="47"/>
      <c r="H6" s="47"/>
      <c r="I6" s="47"/>
      <c r="J6" s="63"/>
      <c r="K6" s="47"/>
    </row>
    <row r="7" spans="1:11">
      <c r="A7" s="47"/>
      <c r="B7" s="47"/>
      <c r="C7" s="47"/>
      <c r="D7" s="47"/>
      <c r="E7" s="47"/>
      <c r="F7" s="47"/>
      <c r="G7" s="47"/>
      <c r="H7" s="47"/>
      <c r="I7" s="47"/>
      <c r="J7" s="63"/>
      <c r="K7" s="47"/>
    </row>
    <row r="8" spans="1:11">
      <c r="A8" s="47"/>
      <c r="B8" s="47"/>
      <c r="C8" s="47"/>
      <c r="D8" s="47"/>
      <c r="E8" s="47"/>
      <c r="F8" s="47"/>
      <c r="G8" s="47"/>
      <c r="H8" s="47"/>
      <c r="I8" s="47"/>
      <c r="J8" s="63"/>
      <c r="K8" s="47"/>
    </row>
    <row r="9" spans="1:11">
      <c r="A9" s="47"/>
      <c r="B9" s="47"/>
      <c r="C9" s="47"/>
      <c r="D9" s="47"/>
      <c r="E9" s="47"/>
      <c r="F9" s="47"/>
      <c r="G9" s="47"/>
      <c r="H9" s="47"/>
      <c r="I9" s="47"/>
      <c r="J9" s="63"/>
      <c r="K9" s="47"/>
    </row>
    <row r="10" spans="1:11">
      <c r="A10" s="47"/>
      <c r="B10" s="47"/>
      <c r="C10" s="47"/>
      <c r="D10" s="47"/>
      <c r="E10" s="47"/>
      <c r="F10" s="47"/>
      <c r="G10" s="47"/>
      <c r="H10" s="47"/>
      <c r="I10" s="47"/>
      <c r="J10" s="63"/>
      <c r="K10" s="47"/>
    </row>
    <row r="11" spans="1:11">
      <c r="A11" s="47"/>
      <c r="B11" s="47"/>
      <c r="C11" s="47"/>
      <c r="D11" s="47"/>
      <c r="E11" s="47"/>
      <c r="F11" s="47"/>
      <c r="G11" s="47"/>
      <c r="H11" s="47"/>
      <c r="I11" s="47"/>
      <c r="J11" s="63"/>
      <c r="K11" s="47"/>
    </row>
    <row r="12" spans="1:11">
      <c r="A12" s="47"/>
      <c r="B12" s="47"/>
      <c r="C12" s="47"/>
      <c r="D12" s="47"/>
      <c r="E12" s="47"/>
      <c r="F12" s="47"/>
      <c r="G12" s="47"/>
      <c r="H12" s="47"/>
      <c r="I12" s="47"/>
      <c r="J12" s="63"/>
      <c r="K12" s="47"/>
    </row>
    <row r="13" spans="1:11">
      <c r="A13" s="47"/>
      <c r="B13" s="47"/>
      <c r="C13" s="47"/>
      <c r="D13" s="47"/>
      <c r="E13" s="47"/>
      <c r="F13" s="47"/>
      <c r="G13" s="47"/>
      <c r="H13" s="47"/>
      <c r="I13" s="47"/>
      <c r="J13" s="63"/>
      <c r="K13" s="47"/>
    </row>
    <row r="14" spans="1:11">
      <c r="A14" s="47"/>
      <c r="B14" s="47"/>
      <c r="C14" s="47"/>
      <c r="D14" s="47"/>
      <c r="E14" s="47"/>
      <c r="F14" s="47"/>
      <c r="G14" s="47"/>
      <c r="H14" s="47"/>
      <c r="I14" s="47"/>
      <c r="J14" s="63"/>
      <c r="K14" s="47"/>
    </row>
    <row r="15" spans="1:11">
      <c r="A15" s="47"/>
      <c r="B15" s="47"/>
      <c r="C15" s="47"/>
      <c r="D15" s="47"/>
      <c r="E15" s="47"/>
      <c r="F15" s="47"/>
      <c r="G15" s="47"/>
      <c r="H15" s="47"/>
      <c r="I15" s="47"/>
      <c r="J15" s="63"/>
      <c r="K15" s="47"/>
    </row>
    <row r="16" spans="1:11">
      <c r="A16" s="47"/>
      <c r="B16" s="47"/>
      <c r="C16" s="47"/>
      <c r="D16" s="47"/>
      <c r="E16" s="47"/>
      <c r="F16" s="47"/>
      <c r="G16" s="47"/>
      <c r="H16" s="47"/>
      <c r="I16" s="47"/>
      <c r="J16" s="63"/>
      <c r="K16" s="47"/>
    </row>
    <row r="17" spans="1:11">
      <c r="A17" s="47"/>
      <c r="B17" s="47"/>
      <c r="C17" s="47"/>
      <c r="D17" s="47"/>
      <c r="E17" s="47"/>
      <c r="F17" s="47"/>
      <c r="G17" s="47"/>
      <c r="H17" s="47"/>
      <c r="I17" s="47"/>
      <c r="J17" s="63"/>
      <c r="K17" s="47"/>
    </row>
    <row r="18" spans="1:11">
      <c r="A18" s="47"/>
      <c r="B18" s="47"/>
      <c r="C18" s="47"/>
      <c r="D18" s="47"/>
      <c r="E18" s="47"/>
      <c r="F18" s="47"/>
      <c r="G18" s="47"/>
      <c r="H18" s="47"/>
      <c r="I18" s="47"/>
      <c r="J18" s="63"/>
      <c r="K18" s="47"/>
    </row>
    <row r="19" spans="1:11">
      <c r="A19" s="47"/>
      <c r="B19" s="47"/>
      <c r="C19" s="47"/>
      <c r="D19" s="47"/>
      <c r="E19" s="47"/>
      <c r="F19" s="47"/>
      <c r="G19" s="47"/>
      <c r="H19" s="47"/>
      <c r="I19" s="47"/>
      <c r="J19" s="63"/>
      <c r="K19" s="47"/>
    </row>
    <row r="20" spans="1:11">
      <c r="A20" s="47"/>
      <c r="B20" s="47"/>
      <c r="C20" s="47"/>
      <c r="D20" s="47"/>
      <c r="E20" s="47"/>
      <c r="F20" s="47"/>
      <c r="G20" s="47"/>
      <c r="H20" s="47"/>
      <c r="I20" s="47"/>
      <c r="J20" s="63"/>
      <c r="K20" s="47"/>
    </row>
    <row r="21" spans="1:11">
      <c r="A21" s="47"/>
      <c r="B21" s="47"/>
      <c r="C21" s="47"/>
      <c r="D21" s="47"/>
      <c r="E21" s="47"/>
      <c r="F21" s="47"/>
      <c r="G21" s="47"/>
      <c r="H21" s="47"/>
      <c r="I21" s="47"/>
      <c r="J21" s="63"/>
      <c r="K21" s="47"/>
    </row>
    <row r="22" spans="1:11">
      <c r="A22" s="47"/>
      <c r="B22" s="47"/>
      <c r="C22" s="47"/>
      <c r="D22" s="47"/>
      <c r="E22" s="47"/>
      <c r="F22" s="47"/>
      <c r="G22" s="47"/>
      <c r="H22" s="47"/>
      <c r="I22" s="47"/>
      <c r="J22" s="63"/>
      <c r="K22" s="47"/>
    </row>
    <row r="24" spans="1:1">
      <c r="A24" t="s">
        <v>411</v>
      </c>
    </row>
  </sheetData>
  <mergeCells count="1">
    <mergeCell ref="A2:K2"/>
  </mergeCells>
  <printOptions horizontalCentered="1"/>
  <pageMargins left="0.75" right="0.75" top="1" bottom="1" header="0.509027777777778" footer="0.509027777777778"/>
  <pageSetup paperSize="9" scale="89"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9"/>
  <sheetViews>
    <sheetView showGridLines="0" showZeros="0" workbookViewId="0">
      <selection activeCell="D36" sqref="D36"/>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33" t="s">
        <v>35</v>
      </c>
    </row>
    <row r="2" ht="23.25" customHeight="1" spans="1:16">
      <c r="A2" s="34" t="s">
        <v>412</v>
      </c>
      <c r="B2" s="34"/>
      <c r="C2" s="34"/>
      <c r="D2" s="34"/>
      <c r="E2" s="34"/>
      <c r="F2" s="34"/>
      <c r="G2" s="34"/>
      <c r="H2" s="34"/>
      <c r="I2" s="34"/>
      <c r="J2" s="34"/>
      <c r="K2" s="34"/>
      <c r="L2" s="34"/>
      <c r="M2" s="34"/>
      <c r="N2" s="34"/>
      <c r="O2" s="34"/>
      <c r="P2" s="34"/>
    </row>
    <row r="3" ht="26.25" customHeight="1" spans="14:16">
      <c r="N3" s="52"/>
      <c r="P3" s="52" t="s">
        <v>43</v>
      </c>
    </row>
    <row r="4" ht="33" customHeight="1" spans="1:16">
      <c r="A4" s="40" t="s">
        <v>413</v>
      </c>
      <c r="B4" s="40"/>
      <c r="C4" s="40"/>
      <c r="D4" s="40" t="s">
        <v>135</v>
      </c>
      <c r="E4" s="36" t="s">
        <v>414</v>
      </c>
      <c r="F4" s="40" t="s">
        <v>415</v>
      </c>
      <c r="G4" s="53" t="s">
        <v>416</v>
      </c>
      <c r="H4" s="48" t="s">
        <v>417</v>
      </c>
      <c r="I4" s="40" t="s">
        <v>418</v>
      </c>
      <c r="J4" s="40" t="s">
        <v>419</v>
      </c>
      <c r="K4" s="40"/>
      <c r="L4" s="40" t="s">
        <v>420</v>
      </c>
      <c r="M4" s="40"/>
      <c r="N4" s="49" t="s">
        <v>421</v>
      </c>
      <c r="O4" s="40" t="s">
        <v>422</v>
      </c>
      <c r="P4" s="35" t="s">
        <v>423</v>
      </c>
    </row>
    <row r="5" ht="18" customHeight="1" spans="1:16">
      <c r="A5" s="54" t="s">
        <v>424</v>
      </c>
      <c r="B5" s="54" t="s">
        <v>425</v>
      </c>
      <c r="C5" s="54" t="s">
        <v>426</v>
      </c>
      <c r="D5" s="40"/>
      <c r="E5" s="36"/>
      <c r="F5" s="40"/>
      <c r="G5" s="55"/>
      <c r="H5" s="48"/>
      <c r="I5" s="40"/>
      <c r="J5" s="40" t="s">
        <v>424</v>
      </c>
      <c r="K5" s="40" t="s">
        <v>425</v>
      </c>
      <c r="L5" s="40" t="s">
        <v>424</v>
      </c>
      <c r="M5" s="40" t="s">
        <v>425</v>
      </c>
      <c r="N5" s="51"/>
      <c r="O5" s="40"/>
      <c r="P5" s="35"/>
    </row>
    <row r="6" customHeight="1" spans="1:16">
      <c r="A6" s="43" t="s">
        <v>148</v>
      </c>
      <c r="B6" s="43" t="s">
        <v>148</v>
      </c>
      <c r="C6" s="43" t="s">
        <v>148</v>
      </c>
      <c r="D6" s="43" t="s">
        <v>148</v>
      </c>
      <c r="E6" s="43" t="s">
        <v>148</v>
      </c>
      <c r="F6" s="56" t="s">
        <v>148</v>
      </c>
      <c r="G6" s="43" t="s">
        <v>148</v>
      </c>
      <c r="H6" s="43" t="s">
        <v>148</v>
      </c>
      <c r="I6" s="43" t="s">
        <v>148</v>
      </c>
      <c r="J6" s="43" t="s">
        <v>148</v>
      </c>
      <c r="K6" s="43" t="s">
        <v>148</v>
      </c>
      <c r="L6" s="43" t="s">
        <v>148</v>
      </c>
      <c r="M6" s="43" t="s">
        <v>148</v>
      </c>
      <c r="N6" s="43" t="s">
        <v>148</v>
      </c>
      <c r="O6" s="43" t="s">
        <v>148</v>
      </c>
      <c r="P6" s="43" t="s">
        <v>148</v>
      </c>
    </row>
    <row r="7" customHeight="1" spans="1:16">
      <c r="A7" s="45"/>
      <c r="B7" s="45"/>
      <c r="C7" s="45"/>
      <c r="D7" s="45"/>
      <c r="E7" s="45"/>
      <c r="F7" s="45"/>
      <c r="G7" s="45"/>
      <c r="H7" s="45"/>
      <c r="I7" s="45"/>
      <c r="J7" s="45"/>
      <c r="K7" s="45"/>
      <c r="L7" s="45"/>
      <c r="M7" s="45"/>
      <c r="N7" s="45"/>
      <c r="O7" s="45"/>
      <c r="P7" s="45"/>
    </row>
    <row r="8" customHeight="1" spans="1:16">
      <c r="A8" s="45"/>
      <c r="B8" s="45"/>
      <c r="C8" s="45"/>
      <c r="D8" s="45"/>
      <c r="E8" s="45"/>
      <c r="F8" s="47"/>
      <c r="G8" s="47"/>
      <c r="H8" s="47"/>
      <c r="I8" s="45"/>
      <c r="J8" s="45"/>
      <c r="K8" s="45"/>
      <c r="L8" s="45"/>
      <c r="M8" s="45"/>
      <c r="N8" s="45"/>
      <c r="O8" s="45"/>
      <c r="P8" s="45"/>
    </row>
    <row r="9" customHeight="1" spans="1:17">
      <c r="A9" s="45"/>
      <c r="B9" s="45"/>
      <c r="C9" s="45"/>
      <c r="D9" s="45"/>
      <c r="E9" s="47"/>
      <c r="F9" s="47"/>
      <c r="G9" s="47"/>
      <c r="H9" s="47"/>
      <c r="I9" s="45"/>
      <c r="J9" s="45"/>
      <c r="K9" s="45"/>
      <c r="L9" s="45"/>
      <c r="M9" s="45"/>
      <c r="N9" s="45"/>
      <c r="O9" s="45"/>
      <c r="P9" s="47"/>
      <c r="Q9" s="33"/>
    </row>
    <row r="10" customHeight="1" spans="1:17">
      <c r="A10" s="45"/>
      <c r="B10" s="45"/>
      <c r="C10" s="45"/>
      <c r="D10" s="45"/>
      <c r="E10" s="47"/>
      <c r="F10" s="47"/>
      <c r="G10" s="47"/>
      <c r="H10" s="47"/>
      <c r="I10" s="45"/>
      <c r="J10" s="45"/>
      <c r="K10" s="45"/>
      <c r="L10" s="45"/>
      <c r="M10" s="45"/>
      <c r="N10" s="45"/>
      <c r="O10" s="45"/>
      <c r="P10" s="47"/>
      <c r="Q10" s="33"/>
    </row>
    <row r="11" customHeight="1" spans="1:17">
      <c r="A11" s="45"/>
      <c r="B11" s="45"/>
      <c r="C11" s="45"/>
      <c r="D11" s="45"/>
      <c r="E11" s="47"/>
      <c r="F11" s="47"/>
      <c r="G11" s="47"/>
      <c r="H11" s="45"/>
      <c r="I11" s="45"/>
      <c r="J11" s="45"/>
      <c r="K11" s="45"/>
      <c r="L11" s="45"/>
      <c r="M11" s="45"/>
      <c r="N11" s="45"/>
      <c r="O11" s="45"/>
      <c r="P11" s="47"/>
      <c r="Q11" s="33"/>
    </row>
    <row r="12" customHeight="1" spans="1:17">
      <c r="A12" s="45"/>
      <c r="B12" s="45"/>
      <c r="C12" s="45"/>
      <c r="D12" s="45"/>
      <c r="E12" s="47"/>
      <c r="F12" s="47"/>
      <c r="G12" s="47"/>
      <c r="H12" s="45"/>
      <c r="I12" s="45"/>
      <c r="J12" s="45"/>
      <c r="K12" s="45"/>
      <c r="L12" s="45"/>
      <c r="M12" s="45"/>
      <c r="N12" s="45"/>
      <c r="O12" s="45"/>
      <c r="P12" s="47"/>
      <c r="Q12" s="33"/>
    </row>
    <row r="13" customHeight="1" spans="1:16">
      <c r="A13" s="47"/>
      <c r="B13" s="45"/>
      <c r="C13" s="45"/>
      <c r="D13" s="45"/>
      <c r="E13" s="47"/>
      <c r="F13" s="47"/>
      <c r="G13" s="47"/>
      <c r="H13" s="45"/>
      <c r="I13" s="45"/>
      <c r="J13" s="45"/>
      <c r="K13" s="45"/>
      <c r="L13" s="45"/>
      <c r="M13" s="45"/>
      <c r="N13" s="45"/>
      <c r="O13" s="45"/>
      <c r="P13" s="45"/>
    </row>
    <row r="14" customHeight="1" spans="1:16">
      <c r="A14" s="47"/>
      <c r="B14" s="47"/>
      <c r="C14" s="45"/>
      <c r="D14" s="45"/>
      <c r="E14" s="47"/>
      <c r="F14" s="47"/>
      <c r="G14" s="47"/>
      <c r="H14" s="45"/>
      <c r="I14" s="45"/>
      <c r="J14" s="45"/>
      <c r="K14" s="45"/>
      <c r="L14" s="45"/>
      <c r="M14" s="45"/>
      <c r="N14" s="45"/>
      <c r="O14" s="45"/>
      <c r="P14" s="45"/>
    </row>
    <row r="15" customHeight="1" spans="3:13">
      <c r="C15" s="33"/>
      <c r="D15" s="33"/>
      <c r="H15" s="33"/>
      <c r="J15" s="33"/>
      <c r="M15" s="33"/>
    </row>
    <row r="16" customHeight="1" spans="13:13">
      <c r="M16" s="33"/>
    </row>
    <row r="17" customHeight="1" spans="13:13">
      <c r="M17" s="33"/>
    </row>
    <row r="18" customHeight="1" spans="13:13">
      <c r="M18" s="33"/>
    </row>
    <row r="19" customHeight="1" spans="13:13">
      <c r="M19" s="3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C22"/>
  <sheetViews>
    <sheetView showGridLines="0" showZeros="0" workbookViewId="0">
      <selection activeCell="D36" sqref="D36"/>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33" t="s">
        <v>38</v>
      </c>
    </row>
    <row r="2" ht="28.5" customHeight="1" spans="1:29">
      <c r="A2" s="34" t="s">
        <v>427</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row>
    <row r="3" ht="22.5" customHeight="1" spans="29:29">
      <c r="AC3" s="52" t="s">
        <v>43</v>
      </c>
    </row>
    <row r="4" ht="17.25" customHeight="1" spans="1:29">
      <c r="A4" s="35" t="s">
        <v>135</v>
      </c>
      <c r="B4" s="35" t="s">
        <v>136</v>
      </c>
      <c r="C4" s="36" t="s">
        <v>428</v>
      </c>
      <c r="D4" s="37"/>
      <c r="E4" s="37"/>
      <c r="F4" s="37"/>
      <c r="G4" s="37"/>
      <c r="H4" s="37"/>
      <c r="I4" s="37"/>
      <c r="J4" s="37"/>
      <c r="K4" s="48"/>
      <c r="L4" s="36" t="s">
        <v>429</v>
      </c>
      <c r="M4" s="37"/>
      <c r="N4" s="37"/>
      <c r="O4" s="37"/>
      <c r="P4" s="37"/>
      <c r="Q4" s="37"/>
      <c r="R4" s="37"/>
      <c r="S4" s="37"/>
      <c r="T4" s="48"/>
      <c r="U4" s="36" t="s">
        <v>430</v>
      </c>
      <c r="V4" s="37"/>
      <c r="W4" s="37"/>
      <c r="X4" s="37"/>
      <c r="Y4" s="37"/>
      <c r="Z4" s="37"/>
      <c r="AA4" s="37"/>
      <c r="AB4" s="37"/>
      <c r="AC4" s="48"/>
    </row>
    <row r="5" ht="17.25" customHeight="1" spans="1:29">
      <c r="A5" s="35"/>
      <c r="B5" s="35"/>
      <c r="C5" s="38" t="s">
        <v>138</v>
      </c>
      <c r="D5" s="36" t="s">
        <v>431</v>
      </c>
      <c r="E5" s="37"/>
      <c r="F5" s="37"/>
      <c r="G5" s="37"/>
      <c r="H5" s="37"/>
      <c r="I5" s="48"/>
      <c r="J5" s="49" t="s">
        <v>272</v>
      </c>
      <c r="K5" s="49" t="s">
        <v>273</v>
      </c>
      <c r="L5" s="38" t="s">
        <v>138</v>
      </c>
      <c r="M5" s="36" t="s">
        <v>431</v>
      </c>
      <c r="N5" s="37"/>
      <c r="O5" s="37"/>
      <c r="P5" s="37"/>
      <c r="Q5" s="37"/>
      <c r="R5" s="48"/>
      <c r="S5" s="49" t="s">
        <v>272</v>
      </c>
      <c r="T5" s="49" t="s">
        <v>273</v>
      </c>
      <c r="U5" s="38" t="s">
        <v>138</v>
      </c>
      <c r="V5" s="36" t="s">
        <v>431</v>
      </c>
      <c r="W5" s="37"/>
      <c r="X5" s="37"/>
      <c r="Y5" s="37"/>
      <c r="Z5" s="37"/>
      <c r="AA5" s="48"/>
      <c r="AB5" s="49" t="s">
        <v>272</v>
      </c>
      <c r="AC5" s="49" t="s">
        <v>273</v>
      </c>
    </row>
    <row r="6" ht="23.25" customHeight="1" spans="1:29">
      <c r="A6" s="35"/>
      <c r="B6" s="35"/>
      <c r="C6" s="39"/>
      <c r="D6" s="40" t="s">
        <v>146</v>
      </c>
      <c r="E6" s="40" t="s">
        <v>432</v>
      </c>
      <c r="F6" s="40" t="s">
        <v>274</v>
      </c>
      <c r="G6" s="40" t="s">
        <v>433</v>
      </c>
      <c r="H6" s="40"/>
      <c r="I6" s="40"/>
      <c r="J6" s="50"/>
      <c r="K6" s="50"/>
      <c r="L6" s="39"/>
      <c r="M6" s="40" t="s">
        <v>146</v>
      </c>
      <c r="N6" s="40" t="s">
        <v>432</v>
      </c>
      <c r="O6" s="40" t="s">
        <v>274</v>
      </c>
      <c r="P6" s="40" t="s">
        <v>433</v>
      </c>
      <c r="Q6" s="40"/>
      <c r="R6" s="40"/>
      <c r="S6" s="50"/>
      <c r="T6" s="50"/>
      <c r="U6" s="39"/>
      <c r="V6" s="40" t="s">
        <v>146</v>
      </c>
      <c r="W6" s="40" t="s">
        <v>432</v>
      </c>
      <c r="X6" s="40" t="s">
        <v>274</v>
      </c>
      <c r="Y6" s="40" t="s">
        <v>433</v>
      </c>
      <c r="Z6" s="40"/>
      <c r="AA6" s="40"/>
      <c r="AB6" s="50"/>
      <c r="AC6" s="50"/>
    </row>
    <row r="7" ht="26.25" customHeight="1" spans="1:29">
      <c r="A7" s="35"/>
      <c r="B7" s="35"/>
      <c r="C7" s="41"/>
      <c r="D7" s="40"/>
      <c r="E7" s="40"/>
      <c r="F7" s="40"/>
      <c r="G7" s="42" t="s">
        <v>146</v>
      </c>
      <c r="H7" s="42" t="s">
        <v>434</v>
      </c>
      <c r="I7" s="42" t="s">
        <v>435</v>
      </c>
      <c r="J7" s="51"/>
      <c r="K7" s="51"/>
      <c r="L7" s="41"/>
      <c r="M7" s="40"/>
      <c r="N7" s="40"/>
      <c r="O7" s="40"/>
      <c r="P7" s="42" t="s">
        <v>146</v>
      </c>
      <c r="Q7" s="42" t="s">
        <v>434</v>
      </c>
      <c r="R7" s="42" t="s">
        <v>435</v>
      </c>
      <c r="S7" s="51"/>
      <c r="T7" s="51"/>
      <c r="U7" s="41"/>
      <c r="V7" s="40"/>
      <c r="W7" s="40"/>
      <c r="X7" s="40"/>
      <c r="Y7" s="42" t="s">
        <v>146</v>
      </c>
      <c r="Z7" s="42" t="s">
        <v>434</v>
      </c>
      <c r="AA7" s="42" t="s">
        <v>435</v>
      </c>
      <c r="AB7" s="51"/>
      <c r="AC7" s="51"/>
    </row>
    <row r="8" ht="17.25" customHeight="1" spans="1:29">
      <c r="A8" s="43" t="s">
        <v>148</v>
      </c>
      <c r="B8" s="44" t="s">
        <v>148</v>
      </c>
      <c r="C8" s="43" t="s">
        <v>148</v>
      </c>
      <c r="D8" s="43" t="s">
        <v>148</v>
      </c>
      <c r="E8" s="43" t="s">
        <v>148</v>
      </c>
      <c r="F8" s="43" t="s">
        <v>148</v>
      </c>
      <c r="G8" s="43" t="s">
        <v>148</v>
      </c>
      <c r="H8" s="43" t="s">
        <v>148</v>
      </c>
      <c r="I8" s="43" t="s">
        <v>148</v>
      </c>
      <c r="J8" s="43" t="s">
        <v>148</v>
      </c>
      <c r="K8" s="43" t="s">
        <v>148</v>
      </c>
      <c r="L8" s="43" t="s">
        <v>148</v>
      </c>
      <c r="M8" s="43" t="s">
        <v>148</v>
      </c>
      <c r="N8" s="43" t="s">
        <v>148</v>
      </c>
      <c r="O8" s="43" t="s">
        <v>148</v>
      </c>
      <c r="P8" s="43" t="s">
        <v>148</v>
      </c>
      <c r="Q8" s="43" t="s">
        <v>148</v>
      </c>
      <c r="R8" s="43" t="s">
        <v>148</v>
      </c>
      <c r="S8" s="43" t="s">
        <v>148</v>
      </c>
      <c r="T8" s="43" t="s">
        <v>148</v>
      </c>
      <c r="U8" s="43" t="s">
        <v>148</v>
      </c>
      <c r="V8" s="43" t="s">
        <v>148</v>
      </c>
      <c r="W8" s="43" t="s">
        <v>148</v>
      </c>
      <c r="X8" s="43" t="s">
        <v>148</v>
      </c>
      <c r="Y8" s="43" t="s">
        <v>148</v>
      </c>
      <c r="Z8" s="43" t="s">
        <v>148</v>
      </c>
      <c r="AA8" s="43" t="s">
        <v>148</v>
      </c>
      <c r="AB8" s="43" t="s">
        <v>148</v>
      </c>
      <c r="AC8" s="43" t="s">
        <v>148</v>
      </c>
    </row>
    <row r="9" ht="50" customHeight="1" spans="1:29">
      <c r="A9" s="45"/>
      <c r="B9" s="46" t="s">
        <v>149</v>
      </c>
      <c r="C9" s="45">
        <v>46.22</v>
      </c>
      <c r="D9" s="45">
        <v>23.91</v>
      </c>
      <c r="E9" s="45" t="s">
        <v>436</v>
      </c>
      <c r="F9" s="45">
        <v>4.51</v>
      </c>
      <c r="G9" s="45">
        <v>19.4</v>
      </c>
      <c r="H9" s="45" t="s">
        <v>436</v>
      </c>
      <c r="I9" s="45">
        <v>19.4</v>
      </c>
      <c r="J9" s="45">
        <v>5</v>
      </c>
      <c r="K9" s="45">
        <v>17.31</v>
      </c>
      <c r="L9" s="45">
        <v>45.59</v>
      </c>
      <c r="M9" s="45">
        <v>24.19</v>
      </c>
      <c r="N9" s="45"/>
      <c r="O9" s="45">
        <v>4.79</v>
      </c>
      <c r="P9" s="45">
        <v>19.4</v>
      </c>
      <c r="Q9" s="45"/>
      <c r="R9" s="45">
        <v>19.4</v>
      </c>
      <c r="S9" s="45">
        <v>5</v>
      </c>
      <c r="T9" s="45">
        <v>16.4</v>
      </c>
      <c r="U9" s="45">
        <f t="shared" ref="U9:Y9" si="0">L9-C9</f>
        <v>-0.629999999999995</v>
      </c>
      <c r="V9" s="45">
        <f>M9-D9</f>
        <v>0.280000000000001</v>
      </c>
      <c r="W9" s="45"/>
      <c r="X9" s="45">
        <f>O9-F9</f>
        <v>0.28</v>
      </c>
      <c r="Y9" s="45">
        <f>P9-G9</f>
        <v>0</v>
      </c>
      <c r="Z9" s="45"/>
      <c r="AA9" s="45">
        <f t="shared" ref="AA9:AC9" si="1">R9-I9</f>
        <v>0</v>
      </c>
      <c r="AB9" s="45">
        <f>S9-J9</f>
        <v>0</v>
      </c>
      <c r="AC9" s="45">
        <f>T9-K9</f>
        <v>-0.91</v>
      </c>
    </row>
    <row r="10" customHeight="1" spans="1:29">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row>
    <row r="11" customHeight="1" spans="1:29">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row>
    <row r="12" customHeight="1" spans="1:29">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customHeight="1" spans="1:29">
      <c r="A13" s="47"/>
      <c r="B13" s="45"/>
      <c r="C13" s="47"/>
      <c r="D13" s="45"/>
      <c r="E13" s="45"/>
      <c r="F13" s="45"/>
      <c r="G13" s="45"/>
      <c r="H13" s="45"/>
      <c r="I13" s="45"/>
      <c r="J13" s="45"/>
      <c r="K13" s="45"/>
      <c r="L13" s="47"/>
      <c r="M13" s="45"/>
      <c r="N13" s="45"/>
      <c r="O13" s="45"/>
      <c r="P13" s="45"/>
      <c r="Q13" s="45"/>
      <c r="R13" s="45"/>
      <c r="S13" s="45"/>
      <c r="T13" s="45"/>
      <c r="U13" s="47"/>
      <c r="V13" s="45"/>
      <c r="W13" s="45"/>
      <c r="X13" s="45"/>
      <c r="Y13" s="45"/>
      <c r="Z13" s="45"/>
      <c r="AA13" s="45"/>
      <c r="AB13" s="45"/>
      <c r="AC13" s="45"/>
    </row>
    <row r="14" customHeight="1" spans="1:29">
      <c r="A14" s="47"/>
      <c r="B14" s="45"/>
      <c r="C14" s="45"/>
      <c r="D14" s="47"/>
      <c r="E14" s="45"/>
      <c r="F14" s="45"/>
      <c r="G14" s="45"/>
      <c r="H14" s="45"/>
      <c r="I14" s="45"/>
      <c r="J14" s="45"/>
      <c r="K14" s="45"/>
      <c r="L14" s="45"/>
      <c r="M14" s="47"/>
      <c r="N14" s="45"/>
      <c r="O14" s="45"/>
      <c r="P14" s="45"/>
      <c r="Q14" s="45"/>
      <c r="R14" s="45"/>
      <c r="S14" s="45"/>
      <c r="T14" s="45"/>
      <c r="U14" s="45"/>
      <c r="V14" s="47"/>
      <c r="W14" s="45"/>
      <c r="X14" s="45"/>
      <c r="Y14" s="45"/>
      <c r="Z14" s="45"/>
      <c r="AA14" s="45"/>
      <c r="AB14" s="45"/>
      <c r="AC14" s="45"/>
    </row>
    <row r="15" customHeight="1" spans="1:29">
      <c r="A15" s="47"/>
      <c r="B15" s="47"/>
      <c r="C15" s="47"/>
      <c r="D15" s="47"/>
      <c r="E15" s="45"/>
      <c r="F15" s="45"/>
      <c r="G15" s="45"/>
      <c r="H15" s="45"/>
      <c r="I15" s="45"/>
      <c r="J15" s="45"/>
      <c r="K15" s="45"/>
      <c r="L15" s="47"/>
      <c r="M15" s="47"/>
      <c r="N15" s="45"/>
      <c r="O15" s="45"/>
      <c r="P15" s="45"/>
      <c r="Q15" s="45"/>
      <c r="R15" s="45"/>
      <c r="S15" s="45"/>
      <c r="T15" s="45"/>
      <c r="U15" s="47"/>
      <c r="V15" s="47"/>
      <c r="W15" s="45"/>
      <c r="X15" s="45"/>
      <c r="Y15" s="45"/>
      <c r="Z15" s="45"/>
      <c r="AA15" s="45"/>
      <c r="AB15" s="45"/>
      <c r="AC15" s="45"/>
    </row>
    <row r="16" customHeight="1" spans="1:29">
      <c r="A16" s="47"/>
      <c r="B16" s="47"/>
      <c r="C16" s="47"/>
      <c r="D16" s="47"/>
      <c r="E16" s="47"/>
      <c r="F16" s="45"/>
      <c r="G16" s="45"/>
      <c r="H16" s="45"/>
      <c r="I16" s="45"/>
      <c r="J16" s="45"/>
      <c r="K16" s="45"/>
      <c r="L16" s="47"/>
      <c r="M16" s="47"/>
      <c r="N16" s="47"/>
      <c r="O16" s="45"/>
      <c r="P16" s="45"/>
      <c r="Q16" s="45"/>
      <c r="R16" s="45"/>
      <c r="S16" s="45"/>
      <c r="T16" s="45"/>
      <c r="U16" s="47"/>
      <c r="V16" s="47"/>
      <c r="W16" s="47"/>
      <c r="X16" s="45"/>
      <c r="Y16" s="45"/>
      <c r="Z16" s="45"/>
      <c r="AA16" s="45"/>
      <c r="AB16" s="45"/>
      <c r="AC16" s="45"/>
    </row>
    <row r="17" customHeight="1" spans="6:11">
      <c r="F17" s="33"/>
      <c r="G17" s="33"/>
      <c r="H17" s="33"/>
      <c r="I17" s="33"/>
      <c r="J17" s="33"/>
      <c r="K17" s="33"/>
    </row>
    <row r="18" customHeight="1" spans="7:11">
      <c r="G18" s="33"/>
      <c r="H18" s="33"/>
      <c r="K18" s="33"/>
    </row>
    <row r="19" customHeight="1" spans="8:11">
      <c r="H19" s="33"/>
      <c r="K19" s="33"/>
    </row>
    <row r="20" customHeight="1" spans="8:11">
      <c r="H20" s="33"/>
      <c r="K20" s="33"/>
    </row>
    <row r="21" customHeight="1" spans="9:11">
      <c r="I21" s="33"/>
      <c r="K21" s="33"/>
    </row>
    <row r="22" customHeight="1" spans="9:10">
      <c r="I22" s="33"/>
      <c r="J22" s="3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3"/>
  <sheetViews>
    <sheetView showGridLines="0" workbookViewId="0">
      <selection activeCell="D24" sqref="$A12:$XFD42"/>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437</v>
      </c>
      <c r="B5" s="10"/>
      <c r="C5" s="10"/>
      <c r="D5" s="9"/>
      <c r="E5" s="11"/>
    </row>
    <row r="6" ht="21.95" customHeight="1" spans="1:5">
      <c r="A6" s="12" t="s">
        <v>438</v>
      </c>
      <c r="B6" s="13"/>
      <c r="C6" s="13"/>
      <c r="D6" s="14"/>
      <c r="E6" s="14"/>
    </row>
    <row r="7" ht="21.95" customHeight="1" spans="1:5">
      <c r="A7" s="15" t="s">
        <v>439</v>
      </c>
      <c r="B7" s="16"/>
      <c r="C7" s="17"/>
      <c r="D7" s="18" t="s">
        <v>440</v>
      </c>
      <c r="E7" s="18"/>
    </row>
    <row r="8" ht="21.95" customHeight="1" spans="1:5">
      <c r="A8" s="19"/>
      <c r="B8" s="20"/>
      <c r="C8" s="21"/>
      <c r="D8" s="18" t="s">
        <v>441</v>
      </c>
      <c r="E8" s="18"/>
    </row>
    <row r="9" ht="21.95" customHeight="1" spans="1:5">
      <c r="A9" s="22"/>
      <c r="B9" s="23"/>
      <c r="C9" s="24"/>
      <c r="D9" s="18" t="s">
        <v>442</v>
      </c>
      <c r="E9" s="18"/>
    </row>
    <row r="10" ht="21.95" customHeight="1" spans="1:5">
      <c r="A10" s="25" t="s">
        <v>443</v>
      </c>
      <c r="B10" s="12" t="s">
        <v>444</v>
      </c>
      <c r="C10" s="13"/>
      <c r="D10" s="13"/>
      <c r="E10" s="26"/>
    </row>
    <row r="11" ht="101" customHeight="1" spans="1:5">
      <c r="A11" s="27"/>
      <c r="B11" s="28" t="s">
        <v>445</v>
      </c>
      <c r="C11" s="28"/>
      <c r="D11" s="28"/>
      <c r="E11" s="28"/>
    </row>
    <row r="12" ht="24" spans="1:5">
      <c r="A12" s="14" t="s">
        <v>446</v>
      </c>
      <c r="B12" s="29" t="s">
        <v>447</v>
      </c>
      <c r="C12" s="14" t="s">
        <v>448</v>
      </c>
      <c r="D12" s="14" t="s">
        <v>449</v>
      </c>
      <c r="E12" s="14" t="s">
        <v>450</v>
      </c>
    </row>
    <row r="13" ht="21.95" customHeight="1" spans="1:5">
      <c r="A13" s="14"/>
      <c r="B13" s="14" t="s">
        <v>451</v>
      </c>
      <c r="C13" s="14" t="s">
        <v>452</v>
      </c>
      <c r="D13" s="18" t="s">
        <v>453</v>
      </c>
      <c r="E13" s="30"/>
    </row>
    <row r="14" ht="21.95" customHeight="1" spans="1:5">
      <c r="A14" s="14"/>
      <c r="B14" s="25"/>
      <c r="C14" s="14"/>
      <c r="D14" s="18" t="s">
        <v>454</v>
      </c>
      <c r="E14" s="30"/>
    </row>
    <row r="15" ht="21.95" customHeight="1" spans="1:5">
      <c r="A15" s="14"/>
      <c r="B15" s="25"/>
      <c r="C15" s="14"/>
      <c r="D15" s="18" t="s">
        <v>455</v>
      </c>
      <c r="E15" s="30"/>
    </row>
    <row r="16" ht="21.95" customHeight="1" spans="1:5">
      <c r="A16" s="14"/>
      <c r="B16" s="25"/>
      <c r="C16" s="14" t="s">
        <v>456</v>
      </c>
      <c r="D16" s="18" t="s">
        <v>453</v>
      </c>
      <c r="E16" s="30"/>
    </row>
    <row r="17" ht="21.95" customHeight="1" spans="1:5">
      <c r="A17" s="14"/>
      <c r="B17" s="25"/>
      <c r="C17" s="14"/>
      <c r="D17" s="18" t="s">
        <v>454</v>
      </c>
      <c r="E17" s="30"/>
    </row>
    <row r="18" ht="21.95" customHeight="1" spans="1:5">
      <c r="A18" s="14"/>
      <c r="B18" s="25"/>
      <c r="C18" s="14"/>
      <c r="D18" s="18" t="s">
        <v>455</v>
      </c>
      <c r="E18" s="30"/>
    </row>
    <row r="19" ht="21.95" customHeight="1" spans="1:5">
      <c r="A19" s="14"/>
      <c r="B19" s="25"/>
      <c r="C19" s="14" t="s">
        <v>457</v>
      </c>
      <c r="D19" s="18" t="s">
        <v>453</v>
      </c>
      <c r="E19" s="30"/>
    </row>
    <row r="20" ht="21.95" customHeight="1" spans="1:5">
      <c r="A20" s="14"/>
      <c r="B20" s="25"/>
      <c r="C20" s="14"/>
      <c r="D20" s="18" t="s">
        <v>454</v>
      </c>
      <c r="E20" s="30"/>
    </row>
    <row r="21" ht="21.95" customHeight="1" spans="1:5">
      <c r="A21" s="14"/>
      <c r="B21" s="25"/>
      <c r="C21" s="14"/>
      <c r="D21" s="18" t="s">
        <v>455</v>
      </c>
      <c r="E21" s="30"/>
    </row>
    <row r="22" ht="21.95" customHeight="1" spans="1:5">
      <c r="A22" s="14"/>
      <c r="B22" s="25"/>
      <c r="C22" s="14" t="s">
        <v>458</v>
      </c>
      <c r="D22" s="18" t="s">
        <v>453</v>
      </c>
      <c r="E22" s="30"/>
    </row>
    <row r="23" ht="21.95" customHeight="1" spans="1:5">
      <c r="A23" s="14"/>
      <c r="B23" s="25"/>
      <c r="C23" s="14"/>
      <c r="D23" s="18" t="s">
        <v>454</v>
      </c>
      <c r="E23" s="30"/>
    </row>
    <row r="24" ht="21.95" customHeight="1" spans="1:5">
      <c r="A24" s="14"/>
      <c r="B24" s="25"/>
      <c r="C24" s="14"/>
      <c r="D24" s="18" t="s">
        <v>455</v>
      </c>
      <c r="E24" s="30"/>
    </row>
    <row r="25" ht="21.95" customHeight="1" spans="1:5">
      <c r="A25" s="14"/>
      <c r="B25" s="25"/>
      <c r="C25" s="14" t="s">
        <v>459</v>
      </c>
      <c r="D25" s="30"/>
      <c r="E25" s="14"/>
    </row>
    <row r="26" ht="21.95" customHeight="1" spans="1:5">
      <c r="A26" s="14"/>
      <c r="B26" s="14" t="s">
        <v>460</v>
      </c>
      <c r="C26" s="14" t="s">
        <v>461</v>
      </c>
      <c r="D26" s="18" t="s">
        <v>453</v>
      </c>
      <c r="E26" s="30"/>
    </row>
    <row r="27" ht="21.95" customHeight="1" spans="1:5">
      <c r="A27" s="14"/>
      <c r="B27" s="25"/>
      <c r="C27" s="14"/>
      <c r="D27" s="18" t="s">
        <v>454</v>
      </c>
      <c r="E27" s="30"/>
    </row>
    <row r="28" ht="21.95" customHeight="1" spans="1:5">
      <c r="A28" s="14"/>
      <c r="B28" s="25"/>
      <c r="C28" s="14"/>
      <c r="D28" s="18" t="s">
        <v>455</v>
      </c>
      <c r="E28" s="30"/>
    </row>
    <row r="29" ht="21.95" customHeight="1" spans="1:5">
      <c r="A29" s="14"/>
      <c r="B29" s="25"/>
      <c r="C29" s="14" t="s">
        <v>462</v>
      </c>
      <c r="D29" s="18" t="s">
        <v>453</v>
      </c>
      <c r="E29" s="30"/>
    </row>
    <row r="30" ht="21.95" customHeight="1" spans="1:5">
      <c r="A30" s="14"/>
      <c r="B30" s="25"/>
      <c r="C30" s="14"/>
      <c r="D30" s="18" t="s">
        <v>454</v>
      </c>
      <c r="E30" s="30"/>
    </row>
    <row r="31" ht="21.95" customHeight="1" spans="1:5">
      <c r="A31" s="14"/>
      <c r="B31" s="25"/>
      <c r="C31" s="14"/>
      <c r="D31" s="18" t="s">
        <v>455</v>
      </c>
      <c r="E31" s="30"/>
    </row>
    <row r="32" ht="21.95" customHeight="1" spans="1:5">
      <c r="A32" s="14"/>
      <c r="B32" s="25"/>
      <c r="C32" s="14" t="s">
        <v>463</v>
      </c>
      <c r="D32" s="18" t="s">
        <v>453</v>
      </c>
      <c r="E32" s="30"/>
    </row>
    <row r="33" ht="21.95" customHeight="1" spans="1:5">
      <c r="A33" s="14"/>
      <c r="B33" s="25"/>
      <c r="C33" s="14"/>
      <c r="D33" s="18" t="s">
        <v>454</v>
      </c>
      <c r="E33" s="30"/>
    </row>
    <row r="34" ht="21.95" customHeight="1" spans="1:5">
      <c r="A34" s="14"/>
      <c r="B34" s="25"/>
      <c r="C34" s="14"/>
      <c r="D34" s="18" t="s">
        <v>455</v>
      </c>
      <c r="E34" s="30"/>
    </row>
    <row r="35" ht="21.95" customHeight="1" spans="1:5">
      <c r="A35" s="14"/>
      <c r="B35" s="25"/>
      <c r="C35" s="14" t="s">
        <v>464</v>
      </c>
      <c r="D35" s="18" t="s">
        <v>453</v>
      </c>
      <c r="E35" s="30"/>
    </row>
    <row r="36" ht="21.95" customHeight="1" spans="1:5">
      <c r="A36" s="14"/>
      <c r="B36" s="25"/>
      <c r="C36" s="14"/>
      <c r="D36" s="18" t="s">
        <v>454</v>
      </c>
      <c r="E36" s="30"/>
    </row>
    <row r="37" ht="21.95" customHeight="1" spans="1:5">
      <c r="A37" s="14"/>
      <c r="B37" s="25"/>
      <c r="C37" s="14"/>
      <c r="D37" s="18" t="s">
        <v>455</v>
      </c>
      <c r="E37" s="30"/>
    </row>
    <row r="38" ht="21.95" customHeight="1" spans="1:5">
      <c r="A38" s="14"/>
      <c r="B38" s="25"/>
      <c r="C38" s="14" t="s">
        <v>459</v>
      </c>
      <c r="D38" s="30"/>
      <c r="E38" s="30"/>
    </row>
    <row r="39" ht="21.95" customHeight="1" spans="1:5">
      <c r="A39" s="14"/>
      <c r="B39" s="14" t="s">
        <v>465</v>
      </c>
      <c r="C39" s="14" t="s">
        <v>466</v>
      </c>
      <c r="D39" s="18" t="s">
        <v>453</v>
      </c>
      <c r="E39" s="25"/>
    </row>
    <row r="40" ht="21.95" customHeight="1" spans="1:5">
      <c r="A40" s="14"/>
      <c r="B40" s="14"/>
      <c r="C40" s="14"/>
      <c r="D40" s="18" t="s">
        <v>454</v>
      </c>
      <c r="E40" s="14"/>
    </row>
    <row r="41" ht="21.95" customHeight="1" spans="1:5">
      <c r="A41" s="14"/>
      <c r="B41" s="14"/>
      <c r="C41" s="14"/>
      <c r="D41" s="18" t="s">
        <v>455</v>
      </c>
      <c r="E41" s="14"/>
    </row>
    <row r="42" ht="21.95" customHeight="1" spans="1:5">
      <c r="A42" s="14"/>
      <c r="B42" s="14"/>
      <c r="C42" s="14" t="s">
        <v>459</v>
      </c>
      <c r="D42" s="30"/>
      <c r="E42" s="14"/>
    </row>
    <row r="43" ht="27" customHeight="1" spans="1:5">
      <c r="A43" s="31" t="s">
        <v>467</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3"/>
  <sheetViews>
    <sheetView showGridLines="0" tabSelected="1" workbookViewId="0">
      <selection activeCell="D14" sqref="D14"/>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437</v>
      </c>
      <c r="B5" s="10"/>
      <c r="C5" s="10"/>
      <c r="D5" s="9" t="s">
        <v>468</v>
      </c>
      <c r="E5" s="11"/>
    </row>
    <row r="6" ht="21.95" customHeight="1" spans="1:5">
      <c r="A6" s="12" t="s">
        <v>438</v>
      </c>
      <c r="B6" s="13"/>
      <c r="C6" s="13"/>
      <c r="D6" s="14" t="s">
        <v>469</v>
      </c>
      <c r="E6" s="14"/>
    </row>
    <row r="7" ht="21.95" customHeight="1" spans="1:5">
      <c r="A7" s="15" t="s">
        <v>439</v>
      </c>
      <c r="B7" s="16"/>
      <c r="C7" s="17"/>
      <c r="D7" s="18" t="s">
        <v>440</v>
      </c>
      <c r="E7" s="18">
        <v>20</v>
      </c>
    </row>
    <row r="8" ht="21.95" customHeight="1" spans="1:5">
      <c r="A8" s="19"/>
      <c r="B8" s="20"/>
      <c r="C8" s="21"/>
      <c r="D8" s="18" t="s">
        <v>441</v>
      </c>
      <c r="E8" s="18">
        <v>20</v>
      </c>
    </row>
    <row r="9" ht="21.95" customHeight="1" spans="1:5">
      <c r="A9" s="22"/>
      <c r="B9" s="23"/>
      <c r="C9" s="24"/>
      <c r="D9" s="18" t="s">
        <v>442</v>
      </c>
      <c r="E9" s="18">
        <v>0</v>
      </c>
    </row>
    <row r="10" ht="21.95" customHeight="1" spans="1:5">
      <c r="A10" s="25" t="s">
        <v>443</v>
      </c>
      <c r="B10" s="12" t="s">
        <v>444</v>
      </c>
      <c r="C10" s="13"/>
      <c r="D10" s="13"/>
      <c r="E10" s="26"/>
    </row>
    <row r="11" ht="180" customHeight="1" spans="1:5">
      <c r="A11" s="27"/>
      <c r="B11" s="28" t="s">
        <v>470</v>
      </c>
      <c r="C11" s="28"/>
      <c r="D11" s="28"/>
      <c r="E11" s="28"/>
    </row>
    <row r="12" ht="24" spans="1:5">
      <c r="A12" s="14" t="s">
        <v>446</v>
      </c>
      <c r="B12" s="29" t="s">
        <v>447</v>
      </c>
      <c r="C12" s="14" t="s">
        <v>448</v>
      </c>
      <c r="D12" s="14" t="s">
        <v>449</v>
      </c>
      <c r="E12" s="14" t="s">
        <v>450</v>
      </c>
    </row>
    <row r="13" ht="21.95" customHeight="1" spans="1:5">
      <c r="A13" s="14"/>
      <c r="B13" s="14" t="s">
        <v>451</v>
      </c>
      <c r="C13" s="14" t="s">
        <v>452</v>
      </c>
      <c r="D13" s="18" t="s">
        <v>471</v>
      </c>
      <c r="E13" s="30"/>
    </row>
    <row r="14" ht="21.95" customHeight="1" spans="1:5">
      <c r="A14" s="14"/>
      <c r="B14" s="25"/>
      <c r="C14" s="14"/>
      <c r="D14" s="18" t="s">
        <v>472</v>
      </c>
      <c r="E14" s="30"/>
    </row>
    <row r="15" ht="21.95" customHeight="1" spans="1:5">
      <c r="A15" s="14"/>
      <c r="B15" s="25"/>
      <c r="C15" s="14"/>
      <c r="D15" s="18" t="s">
        <v>455</v>
      </c>
      <c r="E15" s="30"/>
    </row>
    <row r="16" ht="21.95" customHeight="1" spans="1:5">
      <c r="A16" s="14"/>
      <c r="B16" s="25"/>
      <c r="C16" s="14" t="s">
        <v>456</v>
      </c>
      <c r="D16" s="18" t="s">
        <v>453</v>
      </c>
      <c r="E16" s="30"/>
    </row>
    <row r="17" ht="21.95" customHeight="1" spans="1:5">
      <c r="A17" s="14"/>
      <c r="B17" s="25"/>
      <c r="C17" s="14"/>
      <c r="D17" s="18" t="s">
        <v>454</v>
      </c>
      <c r="E17" s="30"/>
    </row>
    <row r="18" ht="21.95" customHeight="1" spans="1:5">
      <c r="A18" s="14"/>
      <c r="B18" s="25"/>
      <c r="C18" s="14"/>
      <c r="D18" s="18" t="s">
        <v>455</v>
      </c>
      <c r="E18" s="30"/>
    </row>
    <row r="19" ht="21.95" customHeight="1" spans="1:5">
      <c r="A19" s="14"/>
      <c r="B19" s="25"/>
      <c r="C19" s="14" t="s">
        <v>457</v>
      </c>
      <c r="D19" s="18" t="s">
        <v>473</v>
      </c>
      <c r="E19" s="30"/>
    </row>
    <row r="20" ht="21.95" customHeight="1" spans="1:5">
      <c r="A20" s="14"/>
      <c r="B20" s="25"/>
      <c r="C20" s="14"/>
      <c r="D20" s="18" t="s">
        <v>454</v>
      </c>
      <c r="E20" s="30"/>
    </row>
    <row r="21" ht="21.95" customHeight="1" spans="1:5">
      <c r="A21" s="14"/>
      <c r="B21" s="25"/>
      <c r="C21" s="14"/>
      <c r="D21" s="18" t="s">
        <v>455</v>
      </c>
      <c r="E21" s="30"/>
    </row>
    <row r="22" ht="21.95" customHeight="1" spans="1:5">
      <c r="A22" s="14"/>
      <c r="B22" s="25"/>
      <c r="C22" s="14" t="s">
        <v>458</v>
      </c>
      <c r="D22" s="18" t="s">
        <v>453</v>
      </c>
      <c r="E22" s="30"/>
    </row>
    <row r="23" ht="21.95" customHeight="1" spans="1:5">
      <c r="A23" s="14"/>
      <c r="B23" s="25"/>
      <c r="C23" s="14"/>
      <c r="D23" s="18" t="s">
        <v>454</v>
      </c>
      <c r="E23" s="30"/>
    </row>
    <row r="24" ht="21.95" customHeight="1" spans="1:5">
      <c r="A24" s="14"/>
      <c r="B24" s="25"/>
      <c r="C24" s="14"/>
      <c r="D24" s="18" t="s">
        <v>455</v>
      </c>
      <c r="E24" s="30"/>
    </row>
    <row r="25" ht="21.95" customHeight="1" spans="1:5">
      <c r="A25" s="14"/>
      <c r="B25" s="25"/>
      <c r="C25" s="14" t="s">
        <v>459</v>
      </c>
      <c r="D25" s="30"/>
      <c r="E25" s="14"/>
    </row>
    <row r="26" ht="21.95" customHeight="1" spans="1:5">
      <c r="A26" s="14"/>
      <c r="B26" s="14" t="s">
        <v>460</v>
      </c>
      <c r="C26" s="14" t="s">
        <v>461</v>
      </c>
      <c r="D26" s="18" t="s">
        <v>453</v>
      </c>
      <c r="E26" s="30"/>
    </row>
    <row r="27" ht="21.95" customHeight="1" spans="1:5">
      <c r="A27" s="14"/>
      <c r="B27" s="25"/>
      <c r="C27" s="14"/>
      <c r="D27" s="18" t="s">
        <v>454</v>
      </c>
      <c r="E27" s="30"/>
    </row>
    <row r="28" ht="21.95" customHeight="1" spans="1:5">
      <c r="A28" s="14"/>
      <c r="B28" s="25"/>
      <c r="C28" s="14"/>
      <c r="D28" s="18" t="s">
        <v>455</v>
      </c>
      <c r="E28" s="30"/>
    </row>
    <row r="29" ht="21.95" customHeight="1" spans="1:5">
      <c r="A29" s="14"/>
      <c r="B29" s="25"/>
      <c r="C29" s="14" t="s">
        <v>462</v>
      </c>
      <c r="D29" s="18" t="s">
        <v>474</v>
      </c>
      <c r="E29" s="30"/>
    </row>
    <row r="30" ht="36" customHeight="1" spans="1:5">
      <c r="A30" s="14"/>
      <c r="B30" s="25"/>
      <c r="C30" s="14"/>
      <c r="D30" s="18" t="s">
        <v>475</v>
      </c>
      <c r="E30" s="30"/>
    </row>
    <row r="31" ht="21.95" customHeight="1" spans="1:5">
      <c r="A31" s="14"/>
      <c r="B31" s="25"/>
      <c r="C31" s="14"/>
      <c r="D31" s="18" t="s">
        <v>455</v>
      </c>
      <c r="E31" s="30"/>
    </row>
    <row r="32" ht="21.95" customHeight="1" spans="1:5">
      <c r="A32" s="14"/>
      <c r="B32" s="25"/>
      <c r="C32" s="14" t="s">
        <v>463</v>
      </c>
      <c r="D32" s="18" t="s">
        <v>453</v>
      </c>
      <c r="E32" s="30"/>
    </row>
    <row r="33" ht="21.95" customHeight="1" spans="1:5">
      <c r="A33" s="14"/>
      <c r="B33" s="25"/>
      <c r="C33" s="14"/>
      <c r="D33" s="18" t="s">
        <v>454</v>
      </c>
      <c r="E33" s="30"/>
    </row>
    <row r="34" ht="21.95" customHeight="1" spans="1:5">
      <c r="A34" s="14"/>
      <c r="B34" s="25"/>
      <c r="C34" s="14"/>
      <c r="D34" s="18" t="s">
        <v>455</v>
      </c>
      <c r="E34" s="30"/>
    </row>
    <row r="35" ht="21.95" customHeight="1" spans="1:5">
      <c r="A35" s="14"/>
      <c r="B35" s="25"/>
      <c r="C35" s="14" t="s">
        <v>464</v>
      </c>
      <c r="D35" s="18" t="s">
        <v>453</v>
      </c>
      <c r="E35" s="30"/>
    </row>
    <row r="36" ht="21.95" customHeight="1" spans="1:5">
      <c r="A36" s="14"/>
      <c r="B36" s="25"/>
      <c r="C36" s="14"/>
      <c r="D36" s="18" t="s">
        <v>454</v>
      </c>
      <c r="E36" s="30"/>
    </row>
    <row r="37" ht="21.95" customHeight="1" spans="1:5">
      <c r="A37" s="14"/>
      <c r="B37" s="25"/>
      <c r="C37" s="14"/>
      <c r="D37" s="18" t="s">
        <v>455</v>
      </c>
      <c r="E37" s="30"/>
    </row>
    <row r="38" ht="21.95" customHeight="1" spans="1:5">
      <c r="A38" s="14"/>
      <c r="B38" s="25"/>
      <c r="C38" s="14" t="s">
        <v>459</v>
      </c>
      <c r="D38" s="30"/>
      <c r="E38" s="30"/>
    </row>
    <row r="39" ht="21.95" customHeight="1" spans="1:5">
      <c r="A39" s="14"/>
      <c r="B39" s="14" t="s">
        <v>465</v>
      </c>
      <c r="C39" s="14" t="s">
        <v>466</v>
      </c>
      <c r="D39" s="18" t="s">
        <v>453</v>
      </c>
      <c r="E39" s="25"/>
    </row>
    <row r="40" ht="21.95" customHeight="1" spans="1:5">
      <c r="A40" s="14"/>
      <c r="B40" s="14"/>
      <c r="C40" s="14"/>
      <c r="D40" s="18" t="s">
        <v>454</v>
      </c>
      <c r="E40" s="14"/>
    </row>
    <row r="41" ht="21.95" customHeight="1" spans="1:5">
      <c r="A41" s="14"/>
      <c r="B41" s="14"/>
      <c r="C41" s="14"/>
      <c r="D41" s="18" t="s">
        <v>455</v>
      </c>
      <c r="E41" s="14"/>
    </row>
    <row r="42" ht="21.95" customHeight="1" spans="1:5">
      <c r="A42" s="14"/>
      <c r="B42" s="14"/>
      <c r="C42" s="14" t="s">
        <v>459</v>
      </c>
      <c r="D42" s="30"/>
      <c r="E42" s="14"/>
    </row>
    <row r="43" ht="27" customHeight="1" spans="1:5">
      <c r="A43" s="31" t="s">
        <v>467</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43"/>
  <sheetViews>
    <sheetView showGridLines="0" workbookViewId="0">
      <selection activeCell="S6" sqref="S6"/>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437</v>
      </c>
      <c r="B5" s="10"/>
      <c r="C5" s="10"/>
      <c r="D5" s="9" t="s">
        <v>476</v>
      </c>
      <c r="E5" s="11"/>
    </row>
    <row r="6" ht="21.95" customHeight="1" spans="1:5">
      <c r="A6" s="12" t="s">
        <v>438</v>
      </c>
      <c r="B6" s="13"/>
      <c r="C6" s="13"/>
      <c r="D6" s="14" t="s">
        <v>477</v>
      </c>
      <c r="E6" s="14"/>
    </row>
    <row r="7" ht="21.95" customHeight="1" spans="1:5">
      <c r="A7" s="15" t="s">
        <v>439</v>
      </c>
      <c r="B7" s="16"/>
      <c r="C7" s="17"/>
      <c r="D7" s="18" t="s">
        <v>440</v>
      </c>
      <c r="E7" s="18">
        <v>90</v>
      </c>
    </row>
    <row r="8" ht="21.95" customHeight="1" spans="1:5">
      <c r="A8" s="19"/>
      <c r="B8" s="20"/>
      <c r="C8" s="21"/>
      <c r="D8" s="18" t="s">
        <v>441</v>
      </c>
      <c r="E8" s="18">
        <v>40</v>
      </c>
    </row>
    <row r="9" ht="21.95" customHeight="1" spans="1:5">
      <c r="A9" s="22"/>
      <c r="B9" s="23"/>
      <c r="C9" s="24"/>
      <c r="D9" s="18" t="s">
        <v>442</v>
      </c>
      <c r="E9" s="18">
        <v>50</v>
      </c>
    </row>
    <row r="10" ht="21.95" customHeight="1" spans="1:5">
      <c r="A10" s="25" t="s">
        <v>443</v>
      </c>
      <c r="B10" s="12" t="s">
        <v>444</v>
      </c>
      <c r="C10" s="13"/>
      <c r="D10" s="13"/>
      <c r="E10" s="26"/>
    </row>
    <row r="11" ht="101" customHeight="1" spans="1:5">
      <c r="A11" s="27"/>
      <c r="B11" s="28" t="s">
        <v>478</v>
      </c>
      <c r="C11" s="28"/>
      <c r="D11" s="28"/>
      <c r="E11" s="28"/>
    </row>
    <row r="12" ht="24" spans="1:5">
      <c r="A12" s="14" t="s">
        <v>446</v>
      </c>
      <c r="B12" s="29" t="s">
        <v>447</v>
      </c>
      <c r="C12" s="14" t="s">
        <v>448</v>
      </c>
      <c r="D12" s="14" t="s">
        <v>449</v>
      </c>
      <c r="E12" s="14" t="s">
        <v>450</v>
      </c>
    </row>
    <row r="13" ht="37" customHeight="1" spans="1:5">
      <c r="A13" s="14"/>
      <c r="B13" s="14" t="s">
        <v>451</v>
      </c>
      <c r="C13" s="14" t="s">
        <v>452</v>
      </c>
      <c r="D13" s="18" t="s">
        <v>479</v>
      </c>
      <c r="E13" s="32">
        <v>1</v>
      </c>
    </row>
    <row r="14" ht="36" customHeight="1" spans="1:5">
      <c r="A14" s="14"/>
      <c r="B14" s="25"/>
      <c r="C14" s="14"/>
      <c r="D14" s="18" t="s">
        <v>480</v>
      </c>
      <c r="E14" s="32">
        <v>1</v>
      </c>
    </row>
    <row r="15" ht="21.95" customHeight="1" spans="1:5">
      <c r="A15" s="14"/>
      <c r="B15" s="25"/>
      <c r="C15" s="14"/>
      <c r="D15" s="18" t="s">
        <v>455</v>
      </c>
      <c r="E15" s="32">
        <v>1</v>
      </c>
    </row>
    <row r="16" ht="21.95" customHeight="1" spans="1:5">
      <c r="A16" s="14"/>
      <c r="B16" s="25"/>
      <c r="C16" s="14" t="s">
        <v>456</v>
      </c>
      <c r="D16" s="18" t="s">
        <v>481</v>
      </c>
      <c r="E16" s="32">
        <v>1</v>
      </c>
    </row>
    <row r="17" ht="21.95" customHeight="1" spans="1:5">
      <c r="A17" s="14"/>
      <c r="B17" s="25"/>
      <c r="C17" s="14"/>
      <c r="D17" s="18" t="s">
        <v>482</v>
      </c>
      <c r="E17" s="32">
        <v>1</v>
      </c>
    </row>
    <row r="18" ht="21.95" customHeight="1" spans="1:5">
      <c r="A18" s="14"/>
      <c r="B18" s="25"/>
      <c r="C18" s="14"/>
      <c r="D18" s="18" t="s">
        <v>455</v>
      </c>
      <c r="E18" s="25"/>
    </row>
    <row r="19" ht="21.95" customHeight="1" spans="1:5">
      <c r="A19" s="14"/>
      <c r="B19" s="25"/>
      <c r="C19" s="14" t="s">
        <v>457</v>
      </c>
      <c r="D19" s="18" t="s">
        <v>483</v>
      </c>
      <c r="E19" s="32">
        <v>1</v>
      </c>
    </row>
    <row r="20" ht="21.95" customHeight="1" spans="1:5">
      <c r="A20" s="14"/>
      <c r="B20" s="25"/>
      <c r="C20" s="14"/>
      <c r="D20" s="18" t="s">
        <v>454</v>
      </c>
      <c r="E20" s="25"/>
    </row>
    <row r="21" ht="21.95" customHeight="1" spans="1:5">
      <c r="A21" s="14"/>
      <c r="B21" s="25"/>
      <c r="C21" s="14"/>
      <c r="D21" s="18" t="s">
        <v>455</v>
      </c>
      <c r="E21" s="25"/>
    </row>
    <row r="22" ht="21.95" customHeight="1" spans="1:5">
      <c r="A22" s="14"/>
      <c r="B22" s="25"/>
      <c r="C22" s="14" t="s">
        <v>458</v>
      </c>
      <c r="D22" s="18" t="s">
        <v>453</v>
      </c>
      <c r="E22" s="25"/>
    </row>
    <row r="23" ht="21.95" customHeight="1" spans="1:5">
      <c r="A23" s="14"/>
      <c r="B23" s="25"/>
      <c r="C23" s="14"/>
      <c r="D23" s="18" t="s">
        <v>454</v>
      </c>
      <c r="E23" s="25"/>
    </row>
    <row r="24" ht="21.95" customHeight="1" spans="1:5">
      <c r="A24" s="14"/>
      <c r="B24" s="25"/>
      <c r="C24" s="14"/>
      <c r="D24" s="18" t="s">
        <v>455</v>
      </c>
      <c r="E24" s="25"/>
    </row>
    <row r="25" ht="21.95" customHeight="1" spans="1:5">
      <c r="A25" s="14"/>
      <c r="B25" s="25"/>
      <c r="C25" s="14" t="s">
        <v>459</v>
      </c>
      <c r="D25" s="30"/>
      <c r="E25" s="14"/>
    </row>
    <row r="26" ht="21.95" customHeight="1" spans="1:5">
      <c r="A26" s="14"/>
      <c r="B26" s="14" t="s">
        <v>460</v>
      </c>
      <c r="C26" s="14" t="s">
        <v>461</v>
      </c>
      <c r="D26" s="18" t="s">
        <v>484</v>
      </c>
      <c r="E26" s="25" t="s">
        <v>485</v>
      </c>
    </row>
    <row r="27" ht="21.95" customHeight="1" spans="1:5">
      <c r="A27" s="14"/>
      <c r="B27" s="25"/>
      <c r="C27" s="14"/>
      <c r="D27" s="18" t="s">
        <v>454</v>
      </c>
      <c r="E27" s="25"/>
    </row>
    <row r="28" ht="21.95" customHeight="1" spans="1:5">
      <c r="A28" s="14"/>
      <c r="B28" s="25"/>
      <c r="C28" s="14"/>
      <c r="D28" s="18" t="s">
        <v>455</v>
      </c>
      <c r="E28" s="25"/>
    </row>
    <row r="29" ht="21.95" customHeight="1" spans="1:5">
      <c r="A29" s="14"/>
      <c r="B29" s="25"/>
      <c r="C29" s="14" t="s">
        <v>462</v>
      </c>
      <c r="D29" s="18" t="s">
        <v>486</v>
      </c>
      <c r="E29" s="25"/>
    </row>
    <row r="30" ht="21.95" customHeight="1" spans="1:5">
      <c r="A30" s="14"/>
      <c r="B30" s="25"/>
      <c r="C30" s="14"/>
      <c r="D30" s="18" t="s">
        <v>454</v>
      </c>
      <c r="E30" s="25"/>
    </row>
    <row r="31" ht="21.95" customHeight="1" spans="1:5">
      <c r="A31" s="14"/>
      <c r="B31" s="25"/>
      <c r="C31" s="14"/>
      <c r="D31" s="18" t="s">
        <v>455</v>
      </c>
      <c r="E31" s="25"/>
    </row>
    <row r="32" ht="21.95" customHeight="1" spans="1:5">
      <c r="A32" s="14"/>
      <c r="B32" s="25"/>
      <c r="C32" s="14" t="s">
        <v>463</v>
      </c>
      <c r="D32" s="18" t="s">
        <v>487</v>
      </c>
      <c r="E32" s="25" t="s">
        <v>488</v>
      </c>
    </row>
    <row r="33" ht="21.95" customHeight="1" spans="1:5">
      <c r="A33" s="14"/>
      <c r="B33" s="25"/>
      <c r="C33" s="14"/>
      <c r="D33" s="18" t="s">
        <v>454</v>
      </c>
      <c r="E33" s="25"/>
    </row>
    <row r="34" ht="21.95" customHeight="1" spans="1:5">
      <c r="A34" s="14"/>
      <c r="B34" s="25"/>
      <c r="C34" s="14"/>
      <c r="D34" s="18" t="s">
        <v>455</v>
      </c>
      <c r="E34" s="25"/>
    </row>
    <row r="35" ht="21.95" customHeight="1" spans="1:5">
      <c r="A35" s="14"/>
      <c r="B35" s="25"/>
      <c r="C35" s="14" t="s">
        <v>464</v>
      </c>
      <c r="D35" s="18" t="s">
        <v>453</v>
      </c>
      <c r="E35" s="25"/>
    </row>
    <row r="36" ht="21.95" customHeight="1" spans="1:5">
      <c r="A36" s="14"/>
      <c r="B36" s="25"/>
      <c r="C36" s="14"/>
      <c r="D36" s="18" t="s">
        <v>454</v>
      </c>
      <c r="E36" s="25"/>
    </row>
    <row r="37" ht="21.95" customHeight="1" spans="1:5">
      <c r="A37" s="14"/>
      <c r="B37" s="25"/>
      <c r="C37" s="14"/>
      <c r="D37" s="18" t="s">
        <v>455</v>
      </c>
      <c r="E37" s="25"/>
    </row>
    <row r="38" ht="21.95" customHeight="1" spans="1:5">
      <c r="A38" s="14"/>
      <c r="B38" s="25"/>
      <c r="C38" s="14" t="s">
        <v>459</v>
      </c>
      <c r="D38" s="30"/>
      <c r="E38" s="25"/>
    </row>
    <row r="39" ht="21.95" customHeight="1" spans="1:5">
      <c r="A39" s="14"/>
      <c r="B39" s="14" t="s">
        <v>465</v>
      </c>
      <c r="C39" s="14" t="s">
        <v>466</v>
      </c>
      <c r="D39" s="18" t="s">
        <v>453</v>
      </c>
      <c r="E39" s="25"/>
    </row>
    <row r="40" ht="21.95" customHeight="1" spans="1:5">
      <c r="A40" s="14"/>
      <c r="B40" s="14"/>
      <c r="C40" s="14"/>
      <c r="D40" s="18" t="s">
        <v>454</v>
      </c>
      <c r="E40" s="14"/>
    </row>
    <row r="41" ht="21.95" customHeight="1" spans="1:5">
      <c r="A41" s="14"/>
      <c r="B41" s="14"/>
      <c r="C41" s="14"/>
      <c r="D41" s="18" t="s">
        <v>455</v>
      </c>
      <c r="E41" s="14"/>
    </row>
    <row r="42" ht="21.95" customHeight="1" spans="1:5">
      <c r="A42" s="14"/>
      <c r="B42" s="14"/>
      <c r="C42" s="14" t="s">
        <v>459</v>
      </c>
      <c r="D42" s="30"/>
      <c r="E42" s="14"/>
    </row>
    <row r="43" ht="27" customHeight="1" spans="1:5">
      <c r="A43" s="31" t="s">
        <v>467</v>
      </c>
      <c r="B43" s="31"/>
      <c r="C43" s="31"/>
      <c r="D43" s="31"/>
      <c r="E43" s="31"/>
    </row>
  </sheetData>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4" orientation="portrait" verticalDpi="6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39"/>
  <sheetViews>
    <sheetView showGridLines="0" topLeftCell="A8" workbookViewId="0">
      <selection activeCell="B10" sqref="B10:E10"/>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40</v>
      </c>
      <c r="B1" s="3"/>
      <c r="C1" s="3"/>
      <c r="D1" s="3"/>
    </row>
    <row r="2" ht="33.75" customHeight="1" spans="1:5">
      <c r="A2" s="4" t="s">
        <v>41</v>
      </c>
      <c r="B2" s="4"/>
      <c r="C2" s="4"/>
      <c r="D2" s="4"/>
      <c r="E2" s="4"/>
    </row>
    <row r="3" customHeight="1" spans="1:5">
      <c r="A3" s="5"/>
      <c r="B3" s="5"/>
      <c r="C3" s="5"/>
      <c r="D3" s="5"/>
      <c r="E3" s="5"/>
    </row>
    <row r="4" ht="21.75" customHeight="1" spans="1:4">
      <c r="A4" s="6"/>
      <c r="B4" s="7"/>
      <c r="C4" s="8"/>
      <c r="D4" s="8"/>
    </row>
    <row r="5" ht="21.95" customHeight="1" spans="1:5">
      <c r="A5" s="9" t="s">
        <v>437</v>
      </c>
      <c r="B5" s="10"/>
      <c r="C5" s="10"/>
      <c r="D5" s="9" t="s">
        <v>489</v>
      </c>
      <c r="E5" s="11"/>
    </row>
    <row r="6" ht="21.95" customHeight="1" spans="1:5">
      <c r="A6" s="12" t="s">
        <v>438</v>
      </c>
      <c r="B6" s="13"/>
      <c r="C6" s="13"/>
      <c r="D6" s="14" t="s">
        <v>490</v>
      </c>
      <c r="E6" s="14"/>
    </row>
    <row r="7" ht="21.95" customHeight="1" spans="1:5">
      <c r="A7" s="15" t="s">
        <v>439</v>
      </c>
      <c r="B7" s="16"/>
      <c r="C7" s="17"/>
      <c r="D7" s="18" t="s">
        <v>440</v>
      </c>
      <c r="E7" s="14" t="s">
        <v>491</v>
      </c>
    </row>
    <row r="8" ht="21.95" customHeight="1" spans="1:5">
      <c r="A8" s="19"/>
      <c r="B8" s="20"/>
      <c r="C8" s="21"/>
      <c r="D8" s="18" t="s">
        <v>441</v>
      </c>
      <c r="E8" s="14" t="s">
        <v>491</v>
      </c>
    </row>
    <row r="9" ht="21.95" customHeight="1" spans="1:5">
      <c r="A9" s="22"/>
      <c r="B9" s="23"/>
      <c r="C9" s="24"/>
      <c r="D9" s="18" t="s">
        <v>442</v>
      </c>
      <c r="E9" s="14"/>
    </row>
    <row r="10" ht="21.95" customHeight="1" spans="1:5">
      <c r="A10" s="25" t="s">
        <v>443</v>
      </c>
      <c r="B10" s="12" t="s">
        <v>444</v>
      </c>
      <c r="C10" s="13"/>
      <c r="D10" s="13"/>
      <c r="E10" s="26"/>
    </row>
    <row r="11" ht="101" customHeight="1" spans="1:5">
      <c r="A11" s="27"/>
      <c r="B11" s="28" t="s">
        <v>492</v>
      </c>
      <c r="C11" s="28"/>
      <c r="D11" s="28"/>
      <c r="E11" s="28"/>
    </row>
    <row r="12" ht="24" spans="1:5">
      <c r="A12" s="14" t="s">
        <v>446</v>
      </c>
      <c r="B12" s="29" t="s">
        <v>447</v>
      </c>
      <c r="C12" s="14" t="s">
        <v>448</v>
      </c>
      <c r="D12" s="14" t="s">
        <v>449</v>
      </c>
      <c r="E12" s="14" t="s">
        <v>450</v>
      </c>
    </row>
    <row r="13" ht="21.95" customHeight="1" spans="1:5">
      <c r="A13" s="14"/>
      <c r="B13" s="14" t="s">
        <v>451</v>
      </c>
      <c r="C13" s="14" t="s">
        <v>452</v>
      </c>
      <c r="D13" s="18" t="s">
        <v>493</v>
      </c>
      <c r="E13" s="25" t="s">
        <v>494</v>
      </c>
    </row>
    <row r="14" ht="31" customHeight="1" spans="1:5">
      <c r="A14" s="14"/>
      <c r="B14" s="25"/>
      <c r="C14" s="14"/>
      <c r="D14" s="18" t="s">
        <v>495</v>
      </c>
      <c r="E14" s="25" t="s">
        <v>494</v>
      </c>
    </row>
    <row r="15" ht="21.95" customHeight="1" spans="1:5">
      <c r="A15" s="14"/>
      <c r="B15" s="25"/>
      <c r="C15" s="14"/>
      <c r="D15" s="18" t="s">
        <v>496</v>
      </c>
      <c r="E15" s="30"/>
    </row>
    <row r="16" ht="21.95" customHeight="1" spans="1:5">
      <c r="A16" s="14"/>
      <c r="B16" s="25"/>
      <c r="C16" s="14" t="s">
        <v>456</v>
      </c>
      <c r="D16" s="18" t="s">
        <v>497</v>
      </c>
      <c r="E16" s="25" t="s">
        <v>498</v>
      </c>
    </row>
    <row r="17" ht="21.95" customHeight="1" spans="1:5">
      <c r="A17" s="14"/>
      <c r="B17" s="25"/>
      <c r="C17" s="14"/>
      <c r="D17" s="18" t="s">
        <v>455</v>
      </c>
      <c r="E17" s="30"/>
    </row>
    <row r="18" ht="21.95" customHeight="1" spans="1:5">
      <c r="A18" s="14"/>
      <c r="B18" s="25"/>
      <c r="C18" s="14" t="s">
        <v>457</v>
      </c>
      <c r="D18" s="18" t="s">
        <v>499</v>
      </c>
      <c r="E18" s="25" t="s">
        <v>500</v>
      </c>
    </row>
    <row r="19" ht="21.95" customHeight="1" spans="1:5">
      <c r="A19" s="14"/>
      <c r="B19" s="25"/>
      <c r="C19" s="14"/>
      <c r="D19" s="18" t="s">
        <v>454</v>
      </c>
      <c r="E19" s="30"/>
    </row>
    <row r="20" ht="21.95" customHeight="1" spans="1:5">
      <c r="A20" s="14"/>
      <c r="B20" s="25"/>
      <c r="C20" s="14" t="s">
        <v>458</v>
      </c>
      <c r="D20" s="18" t="s">
        <v>453</v>
      </c>
      <c r="E20" s="30"/>
    </row>
    <row r="21" ht="21.95" customHeight="1" spans="1:5">
      <c r="A21" s="14"/>
      <c r="B21" s="25"/>
      <c r="C21" s="14"/>
      <c r="D21" s="18" t="s">
        <v>454</v>
      </c>
      <c r="E21" s="30"/>
    </row>
    <row r="22" ht="21.95" customHeight="1" spans="1:5">
      <c r="A22" s="14"/>
      <c r="B22" s="25"/>
      <c r="C22" s="14"/>
      <c r="D22" s="18" t="s">
        <v>455</v>
      </c>
      <c r="E22" s="30"/>
    </row>
    <row r="23" ht="21.95" customHeight="1" spans="1:5">
      <c r="A23" s="14"/>
      <c r="B23" s="14" t="s">
        <v>460</v>
      </c>
      <c r="C23" s="14" t="s">
        <v>461</v>
      </c>
      <c r="D23" s="18" t="s">
        <v>501</v>
      </c>
      <c r="E23" s="25"/>
    </row>
    <row r="24" ht="33" customHeight="1" spans="1:5">
      <c r="A24" s="14"/>
      <c r="B24" s="25"/>
      <c r="C24" s="14"/>
      <c r="D24" s="18" t="s">
        <v>502</v>
      </c>
      <c r="E24" s="25"/>
    </row>
    <row r="25" ht="21.95" customHeight="1" spans="1:5">
      <c r="A25" s="14"/>
      <c r="B25" s="25"/>
      <c r="C25" s="14" t="s">
        <v>462</v>
      </c>
      <c r="D25" s="18" t="s">
        <v>503</v>
      </c>
      <c r="E25" s="30"/>
    </row>
    <row r="26" ht="21.95" customHeight="1" spans="1:5">
      <c r="A26" s="14"/>
      <c r="B26" s="25"/>
      <c r="C26" s="14"/>
      <c r="D26" s="18" t="s">
        <v>504</v>
      </c>
      <c r="E26" s="30"/>
    </row>
    <row r="27" ht="21.95" customHeight="1" spans="1:5">
      <c r="A27" s="14"/>
      <c r="B27" s="25"/>
      <c r="C27" s="14"/>
      <c r="D27" s="18" t="s">
        <v>455</v>
      </c>
      <c r="E27" s="30"/>
    </row>
    <row r="28" ht="21.95" customHeight="1" spans="1:5">
      <c r="A28" s="14"/>
      <c r="B28" s="25"/>
      <c r="C28" s="14" t="s">
        <v>463</v>
      </c>
      <c r="D28" s="18" t="s">
        <v>453</v>
      </c>
      <c r="E28" s="30"/>
    </row>
    <row r="29" ht="21.95" customHeight="1" spans="1:5">
      <c r="A29" s="14"/>
      <c r="B29" s="25"/>
      <c r="C29" s="14"/>
      <c r="D29" s="18" t="s">
        <v>454</v>
      </c>
      <c r="E29" s="30"/>
    </row>
    <row r="30" ht="21.95" customHeight="1" spans="1:5">
      <c r="A30" s="14"/>
      <c r="B30" s="25"/>
      <c r="C30" s="14"/>
      <c r="D30" s="18" t="s">
        <v>455</v>
      </c>
      <c r="E30" s="30"/>
    </row>
    <row r="31" ht="21.95" customHeight="1" spans="1:5">
      <c r="A31" s="14"/>
      <c r="B31" s="25"/>
      <c r="C31" s="14" t="s">
        <v>464</v>
      </c>
      <c r="D31" s="18" t="s">
        <v>453</v>
      </c>
      <c r="E31" s="30"/>
    </row>
    <row r="32" ht="21.95" customHeight="1" spans="1:5">
      <c r="A32" s="14"/>
      <c r="B32" s="25"/>
      <c r="C32" s="14"/>
      <c r="D32" s="18" t="s">
        <v>454</v>
      </c>
      <c r="E32" s="30"/>
    </row>
    <row r="33" ht="21.95" customHeight="1" spans="1:5">
      <c r="A33" s="14"/>
      <c r="B33" s="25"/>
      <c r="C33" s="14"/>
      <c r="D33" s="18" t="s">
        <v>455</v>
      </c>
      <c r="E33" s="30"/>
    </row>
    <row r="34" ht="21.95" customHeight="1" spans="1:5">
      <c r="A34" s="14"/>
      <c r="B34" s="25"/>
      <c r="C34" s="14" t="s">
        <v>459</v>
      </c>
      <c r="D34" s="30"/>
      <c r="E34" s="30"/>
    </row>
    <row r="35" ht="21.95" customHeight="1" spans="1:5">
      <c r="A35" s="14"/>
      <c r="B35" s="14" t="s">
        <v>465</v>
      </c>
      <c r="C35" s="14" t="s">
        <v>466</v>
      </c>
      <c r="D35" s="18" t="s">
        <v>505</v>
      </c>
      <c r="E35" s="25" t="s">
        <v>506</v>
      </c>
    </row>
    <row r="36" ht="21.95" customHeight="1" spans="1:5">
      <c r="A36" s="14"/>
      <c r="B36" s="14"/>
      <c r="C36" s="14"/>
      <c r="D36" s="18" t="s">
        <v>454</v>
      </c>
      <c r="E36" s="25"/>
    </row>
    <row r="37" ht="21.95" customHeight="1" spans="1:5">
      <c r="A37" s="14"/>
      <c r="B37" s="14"/>
      <c r="C37" s="14"/>
      <c r="D37" s="18" t="s">
        <v>455</v>
      </c>
      <c r="E37" s="14"/>
    </row>
    <row r="38" ht="21.95" customHeight="1" spans="1:5">
      <c r="A38" s="14"/>
      <c r="B38" s="14"/>
      <c r="C38" s="14" t="s">
        <v>459</v>
      </c>
      <c r="D38" s="30"/>
      <c r="E38" s="14"/>
    </row>
    <row r="39" ht="27" customHeight="1" spans="1:5">
      <c r="A39" s="31" t="s">
        <v>467</v>
      </c>
      <c r="B39" s="31"/>
      <c r="C39" s="31"/>
      <c r="D39" s="31"/>
      <c r="E39" s="31"/>
    </row>
  </sheetData>
  <mergeCells count="24">
    <mergeCell ref="A2:E2"/>
    <mergeCell ref="A3:E3"/>
    <mergeCell ref="A5:C5"/>
    <mergeCell ref="D5:E5"/>
    <mergeCell ref="A6:C6"/>
    <mergeCell ref="D6:E6"/>
    <mergeCell ref="B10:E10"/>
    <mergeCell ref="B11:E11"/>
    <mergeCell ref="A39:E39"/>
    <mergeCell ref="A10:A11"/>
    <mergeCell ref="A12:A38"/>
    <mergeCell ref="B13:B22"/>
    <mergeCell ref="B23:B34"/>
    <mergeCell ref="B35:B38"/>
    <mergeCell ref="C13:C15"/>
    <mergeCell ref="C16:C17"/>
    <mergeCell ref="C18:C19"/>
    <mergeCell ref="C20:C22"/>
    <mergeCell ref="C23:C24"/>
    <mergeCell ref="C25:C27"/>
    <mergeCell ref="C28:C30"/>
    <mergeCell ref="C31:C33"/>
    <mergeCell ref="C35:C37"/>
    <mergeCell ref="A7:C9"/>
  </mergeCells>
  <printOptions horizontalCentered="1"/>
  <pageMargins left="0.46875" right="0.46875" top="0.388888888888889" bottom="0.388888888888889" header="0.349305555555556" footer="0.2"/>
  <pageSetup paperSize="9" scale="81" orientation="portrait"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9"/>
  <sheetViews>
    <sheetView workbookViewId="0">
      <selection activeCell="A3" sqref="A1:M23"/>
    </sheetView>
  </sheetViews>
  <sheetFormatPr defaultColWidth="9.33333333333333" defaultRowHeight="11.25"/>
  <cols>
    <col min="1" max="1" width="19.3333333333333" customWidth="1"/>
    <col min="10" max="10" width="31.3333333333333" customWidth="1"/>
    <col min="11" max="11" width="14.3333333333333" customWidth="1"/>
    <col min="12" max="12" width="69.5" customWidth="1"/>
  </cols>
  <sheetData>
    <row r="1" ht="22.5" spans="1:12">
      <c r="A1" s="117" t="s">
        <v>4</v>
      </c>
      <c r="B1" s="117"/>
      <c r="C1" s="117"/>
      <c r="D1" s="117"/>
      <c r="E1" s="117"/>
      <c r="F1" s="117"/>
      <c r="G1" s="117"/>
      <c r="H1" s="117"/>
      <c r="I1" s="117"/>
      <c r="J1" s="117"/>
      <c r="K1" s="117"/>
      <c r="L1" s="117"/>
    </row>
    <row r="3" ht="24" customHeight="1" spans="1:12">
      <c r="A3" s="118" t="s">
        <v>5</v>
      </c>
      <c r="B3" s="118" t="s">
        <v>6</v>
      </c>
      <c r="C3" s="118"/>
      <c r="D3" s="118"/>
      <c r="E3" s="118"/>
      <c r="F3" s="118"/>
      <c r="G3" s="118"/>
      <c r="H3" s="118"/>
      <c r="I3" s="118"/>
      <c r="J3" s="118"/>
      <c r="K3" s="121" t="s">
        <v>7</v>
      </c>
      <c r="L3" s="121" t="s">
        <v>8</v>
      </c>
    </row>
    <row r="4" s="116" customFormat="1" ht="25" customHeight="1" spans="1:12">
      <c r="A4" s="119" t="s">
        <v>9</v>
      </c>
      <c r="B4" s="120" t="s">
        <v>10</v>
      </c>
      <c r="C4" s="120"/>
      <c r="D4" s="120"/>
      <c r="E4" s="120"/>
      <c r="F4" s="120"/>
      <c r="G4" s="120"/>
      <c r="H4" s="120"/>
      <c r="I4" s="120"/>
      <c r="J4" s="120"/>
      <c r="K4" s="119" t="s">
        <v>11</v>
      </c>
      <c r="L4" s="119"/>
    </row>
    <row r="5" s="116" customFormat="1" ht="25" customHeight="1" spans="1:12">
      <c r="A5" s="121" t="s">
        <v>12</v>
      </c>
      <c r="B5" s="122" t="s">
        <v>13</v>
      </c>
      <c r="C5" s="122"/>
      <c r="D5" s="122"/>
      <c r="E5" s="122"/>
      <c r="F5" s="122"/>
      <c r="G5" s="122"/>
      <c r="H5" s="122"/>
      <c r="I5" s="122"/>
      <c r="J5" s="122"/>
      <c r="K5" s="121" t="s">
        <v>11</v>
      </c>
      <c r="L5" s="121"/>
    </row>
    <row r="6" s="116" customFormat="1" ht="25" customHeight="1" spans="1:12">
      <c r="A6" s="121" t="s">
        <v>14</v>
      </c>
      <c r="B6" s="122" t="s">
        <v>15</v>
      </c>
      <c r="C6" s="122"/>
      <c r="D6" s="122"/>
      <c r="E6" s="122"/>
      <c r="F6" s="122"/>
      <c r="G6" s="122"/>
      <c r="H6" s="122"/>
      <c r="I6" s="122"/>
      <c r="J6" s="122"/>
      <c r="K6" s="121" t="s">
        <v>11</v>
      </c>
      <c r="L6" s="121"/>
    </row>
    <row r="7" s="116" customFormat="1" ht="25" customHeight="1" spans="1:12">
      <c r="A7" s="121" t="s">
        <v>16</v>
      </c>
      <c r="B7" s="122" t="s">
        <v>17</v>
      </c>
      <c r="C7" s="122"/>
      <c r="D7" s="122"/>
      <c r="E7" s="122"/>
      <c r="F7" s="122"/>
      <c r="G7" s="122"/>
      <c r="H7" s="122"/>
      <c r="I7" s="122"/>
      <c r="J7" s="122"/>
      <c r="K7" s="121" t="s">
        <v>11</v>
      </c>
      <c r="L7" s="121"/>
    </row>
    <row r="8" s="116" customFormat="1" ht="25" customHeight="1" spans="1:12">
      <c r="A8" s="121" t="s">
        <v>18</v>
      </c>
      <c r="B8" s="122" t="s">
        <v>19</v>
      </c>
      <c r="C8" s="122"/>
      <c r="D8" s="122"/>
      <c r="E8" s="122"/>
      <c r="F8" s="122"/>
      <c r="G8" s="122"/>
      <c r="H8" s="122"/>
      <c r="I8" s="122"/>
      <c r="J8" s="122"/>
      <c r="K8" s="121" t="s">
        <v>11</v>
      </c>
      <c r="L8" s="121"/>
    </row>
    <row r="9" s="116" customFormat="1" ht="25" customHeight="1" spans="1:12">
      <c r="A9" s="121" t="s">
        <v>20</v>
      </c>
      <c r="B9" s="122" t="s">
        <v>21</v>
      </c>
      <c r="C9" s="122"/>
      <c r="D9" s="122"/>
      <c r="E9" s="122"/>
      <c r="F9" s="122"/>
      <c r="G9" s="122"/>
      <c r="H9" s="122"/>
      <c r="I9" s="122"/>
      <c r="J9" s="122"/>
      <c r="K9" s="121" t="s">
        <v>11</v>
      </c>
      <c r="L9" s="121"/>
    </row>
    <row r="10" s="116" customFormat="1" ht="25" customHeight="1" spans="1:12">
      <c r="A10" s="121" t="s">
        <v>22</v>
      </c>
      <c r="B10" s="122" t="s">
        <v>23</v>
      </c>
      <c r="C10" s="122"/>
      <c r="D10" s="122"/>
      <c r="E10" s="122"/>
      <c r="F10" s="122"/>
      <c r="G10" s="122"/>
      <c r="H10" s="122"/>
      <c r="I10" s="122"/>
      <c r="J10" s="122"/>
      <c r="K10" s="121" t="s">
        <v>11</v>
      </c>
      <c r="L10" s="121"/>
    </row>
    <row r="11" s="116" customFormat="1" ht="25" customHeight="1" spans="1:12">
      <c r="A11" s="121" t="s">
        <v>24</v>
      </c>
      <c r="B11" s="122" t="s">
        <v>25</v>
      </c>
      <c r="C11" s="122"/>
      <c r="D11" s="122"/>
      <c r="E11" s="122"/>
      <c r="F11" s="122"/>
      <c r="G11" s="122"/>
      <c r="H11" s="122"/>
      <c r="I11" s="122"/>
      <c r="J11" s="122"/>
      <c r="K11" s="121" t="s">
        <v>11</v>
      </c>
      <c r="L11" s="121"/>
    </row>
    <row r="12" s="116" customFormat="1" ht="25" customHeight="1" spans="1:12">
      <c r="A12" s="121" t="s">
        <v>26</v>
      </c>
      <c r="B12" s="122" t="s">
        <v>27</v>
      </c>
      <c r="C12" s="122"/>
      <c r="D12" s="122"/>
      <c r="E12" s="122"/>
      <c r="F12" s="122"/>
      <c r="G12" s="122"/>
      <c r="H12" s="122"/>
      <c r="I12" s="122"/>
      <c r="J12" s="122"/>
      <c r="K12" s="121" t="s">
        <v>28</v>
      </c>
      <c r="L12" s="124" t="s">
        <v>29</v>
      </c>
    </row>
    <row r="13" s="116" customFormat="1" ht="25" customHeight="1" spans="1:12">
      <c r="A13" s="121" t="s">
        <v>30</v>
      </c>
      <c r="B13" s="122" t="s">
        <v>31</v>
      </c>
      <c r="C13" s="122"/>
      <c r="D13" s="122"/>
      <c r="E13" s="122"/>
      <c r="F13" s="122"/>
      <c r="G13" s="122"/>
      <c r="H13" s="122"/>
      <c r="I13" s="122"/>
      <c r="J13" s="122"/>
      <c r="K13" s="121" t="s">
        <v>11</v>
      </c>
      <c r="L13" s="121"/>
    </row>
    <row r="14" s="116" customFormat="1" ht="25" customHeight="1" spans="1:12">
      <c r="A14" s="121" t="s">
        <v>32</v>
      </c>
      <c r="B14" s="122" t="s">
        <v>33</v>
      </c>
      <c r="C14" s="122"/>
      <c r="D14" s="122"/>
      <c r="E14" s="122"/>
      <c r="F14" s="122"/>
      <c r="G14" s="122"/>
      <c r="H14" s="122"/>
      <c r="I14" s="122"/>
      <c r="J14" s="122"/>
      <c r="K14" s="121" t="s">
        <v>28</v>
      </c>
      <c r="L14" s="124" t="s">
        <v>34</v>
      </c>
    </row>
    <row r="15" s="116" customFormat="1" ht="25" customHeight="1" spans="1:12">
      <c r="A15" s="121" t="s">
        <v>35</v>
      </c>
      <c r="B15" s="122" t="s">
        <v>36</v>
      </c>
      <c r="C15" s="122"/>
      <c r="D15" s="122"/>
      <c r="E15" s="122"/>
      <c r="F15" s="122"/>
      <c r="G15" s="122"/>
      <c r="H15" s="122"/>
      <c r="I15" s="122"/>
      <c r="J15" s="122"/>
      <c r="K15" s="121" t="s">
        <v>28</v>
      </c>
      <c r="L15" s="124" t="s">
        <v>37</v>
      </c>
    </row>
    <row r="16" ht="25" customHeight="1" spans="1:12">
      <c r="A16" s="121" t="s">
        <v>38</v>
      </c>
      <c r="B16" s="123" t="s">
        <v>39</v>
      </c>
      <c r="C16" s="123"/>
      <c r="D16" s="123"/>
      <c r="E16" s="123"/>
      <c r="F16" s="123"/>
      <c r="G16" s="123"/>
      <c r="H16" s="123"/>
      <c r="I16" s="123"/>
      <c r="J16" s="123"/>
      <c r="K16" s="125" t="s">
        <v>11</v>
      </c>
      <c r="L16" s="125"/>
    </row>
    <row r="17" ht="25" customHeight="1" spans="1:12">
      <c r="A17" s="121" t="s">
        <v>40</v>
      </c>
      <c r="B17" s="122" t="s">
        <v>41</v>
      </c>
      <c r="C17" s="122"/>
      <c r="D17" s="122"/>
      <c r="E17" s="122"/>
      <c r="F17" s="122"/>
      <c r="G17" s="122"/>
      <c r="H17" s="122"/>
      <c r="I17" s="122"/>
      <c r="J17" s="122"/>
      <c r="K17" s="121" t="s">
        <v>11</v>
      </c>
      <c r="L17" s="126"/>
    </row>
    <row r="19" spans="1:1">
      <c r="A19" t="s">
        <v>42</v>
      </c>
    </row>
  </sheetData>
  <mergeCells count="16">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s>
  <pageMargins left="0.75" right="0.75" top="1" bottom="1" header="0.5" footer="0.5"/>
  <pageSetup paperSize="9" scale="76" fitToHeight="0"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33333333333333" defaultRowHeight="11.25"/>
  <sheetData/>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5"/>
  <sheetViews>
    <sheetView showGridLines="0" showZeros="0" topLeftCell="A43" workbookViewId="0">
      <selection activeCell="A1" sqref="A1:H75"/>
    </sheetView>
  </sheetViews>
  <sheetFormatPr defaultColWidth="9.16666666666667" defaultRowHeight="12.75" customHeight="1" outlineLevelCol="7"/>
  <cols>
    <col min="1" max="1" width="48.4888888888889" customWidth="1"/>
    <col min="2" max="2" width="23.7333333333333" style="33" customWidth="1"/>
    <col min="3" max="3" width="50.9" customWidth="1"/>
    <col min="4" max="4" width="31.8222222222222" style="33" customWidth="1"/>
    <col min="5" max="5" width="51.3" customWidth="1"/>
    <col min="6" max="6" width="25.4555555555556" customWidth="1"/>
    <col min="7" max="7" width="35.5" customWidth="1"/>
    <col min="8" max="8" width="26.2333333333333" customWidth="1"/>
    <col min="9" max="16384" width="9.16666666666667" customWidth="1"/>
  </cols>
  <sheetData>
    <row r="1" ht="22.5" customHeight="1" spans="1:6">
      <c r="A1" s="66" t="s">
        <v>9</v>
      </c>
      <c r="B1" s="67"/>
      <c r="C1" s="67"/>
      <c r="D1" s="67"/>
      <c r="E1" s="67"/>
      <c r="F1" s="68"/>
    </row>
    <row r="2" ht="22.5" customHeight="1" spans="1:8">
      <c r="A2" s="69" t="s">
        <v>10</v>
      </c>
      <c r="B2" s="69"/>
      <c r="C2" s="69"/>
      <c r="D2" s="69"/>
      <c r="E2" s="69"/>
      <c r="F2" s="69"/>
      <c r="G2" s="69"/>
      <c r="H2" s="69"/>
    </row>
    <row r="3" ht="22.5" customHeight="1" spans="1:8">
      <c r="A3" s="70"/>
      <c r="B3" s="70"/>
      <c r="C3" s="71"/>
      <c r="D3" s="71"/>
      <c r="E3" s="72"/>
      <c r="H3" s="73" t="s">
        <v>43</v>
      </c>
    </row>
    <row r="4" ht="22.5" customHeight="1" spans="1:8">
      <c r="A4" s="74" t="s">
        <v>44</v>
      </c>
      <c r="B4" s="109"/>
      <c r="C4" s="74" t="s">
        <v>45</v>
      </c>
      <c r="D4" s="74"/>
      <c r="E4" s="74"/>
      <c r="F4" s="74"/>
      <c r="G4" s="74"/>
      <c r="H4" s="74"/>
    </row>
    <row r="5" ht="22.5" customHeight="1" spans="1:8">
      <c r="A5" s="74" t="s">
        <v>46</v>
      </c>
      <c r="B5" s="109" t="s">
        <v>47</v>
      </c>
      <c r="C5" s="74" t="s">
        <v>48</v>
      </c>
      <c r="D5" s="75" t="s">
        <v>47</v>
      </c>
      <c r="E5" s="74" t="s">
        <v>49</v>
      </c>
      <c r="F5" s="74" t="s">
        <v>47</v>
      </c>
      <c r="G5" s="74" t="s">
        <v>50</v>
      </c>
      <c r="H5" s="74" t="s">
        <v>47</v>
      </c>
    </row>
    <row r="6" ht="22.5" customHeight="1" spans="1:8">
      <c r="A6" s="94" t="s">
        <v>51</v>
      </c>
      <c r="B6" s="79"/>
      <c r="C6" s="110" t="s">
        <v>51</v>
      </c>
      <c r="D6" s="111"/>
      <c r="E6" s="112" t="s">
        <v>51</v>
      </c>
      <c r="F6" s="111"/>
      <c r="G6" s="112" t="s">
        <v>51</v>
      </c>
      <c r="H6" s="111"/>
    </row>
    <row r="7" ht="22.5" customHeight="1" spans="1:8">
      <c r="A7" s="76" t="s">
        <v>52</v>
      </c>
      <c r="B7" s="79">
        <v>8115</v>
      </c>
      <c r="C7" s="95" t="s">
        <v>53</v>
      </c>
      <c r="D7" s="79">
        <v>1526.39</v>
      </c>
      <c r="E7" s="81" t="s">
        <v>54</v>
      </c>
      <c r="F7" s="79">
        <v>2838.67</v>
      </c>
      <c r="G7" s="81" t="s">
        <v>55</v>
      </c>
      <c r="H7" s="79">
        <v>2381.8</v>
      </c>
    </row>
    <row r="8" ht="22.5" customHeight="1" spans="1:8">
      <c r="A8" s="76" t="s">
        <v>56</v>
      </c>
      <c r="B8" s="79">
        <v>8115</v>
      </c>
      <c r="C8" s="95" t="s">
        <v>57</v>
      </c>
      <c r="D8" s="79"/>
      <c r="E8" s="81" t="s">
        <v>58</v>
      </c>
      <c r="F8" s="79">
        <v>2381.8</v>
      </c>
      <c r="G8" s="81" t="s">
        <v>59</v>
      </c>
      <c r="H8" s="79">
        <v>454.87</v>
      </c>
    </row>
    <row r="9" ht="22.5" customHeight="1" spans="1:8">
      <c r="A9" s="96" t="s">
        <v>60</v>
      </c>
      <c r="B9" s="79">
        <v>5276</v>
      </c>
      <c r="C9" s="95" t="s">
        <v>61</v>
      </c>
      <c r="D9" s="79"/>
      <c r="E9" s="81" t="s">
        <v>62</v>
      </c>
      <c r="F9" s="79">
        <v>454.87</v>
      </c>
      <c r="G9" s="81" t="s">
        <v>63</v>
      </c>
      <c r="H9" s="79"/>
    </row>
    <row r="10" ht="22.5" customHeight="1" spans="1:8">
      <c r="A10" s="76" t="s">
        <v>64</v>
      </c>
      <c r="B10" s="79"/>
      <c r="C10" s="95" t="s">
        <v>65</v>
      </c>
      <c r="D10" s="79">
        <v>489.13</v>
      </c>
      <c r="E10" s="81" t="s">
        <v>66</v>
      </c>
      <c r="F10" s="79">
        <v>2</v>
      </c>
      <c r="G10" s="81" t="s">
        <v>67</v>
      </c>
      <c r="H10" s="79"/>
    </row>
    <row r="11" ht="22.5" customHeight="1" spans="1:8">
      <c r="A11" s="76" t="s">
        <v>68</v>
      </c>
      <c r="B11" s="79"/>
      <c r="C11" s="95" t="s">
        <v>69</v>
      </c>
      <c r="D11" s="79">
        <v>1031.89</v>
      </c>
      <c r="E11" s="81" t="s">
        <v>70</v>
      </c>
      <c r="F11" s="79"/>
      <c r="G11" s="81" t="s">
        <v>71</v>
      </c>
      <c r="H11" s="79"/>
    </row>
    <row r="12" ht="22.5" customHeight="1" spans="1:8">
      <c r="A12" s="76" t="s">
        <v>72</v>
      </c>
      <c r="B12" s="79"/>
      <c r="C12" s="95" t="s">
        <v>73</v>
      </c>
      <c r="D12" s="79">
        <v>500</v>
      </c>
      <c r="E12" s="81" t="s">
        <v>74</v>
      </c>
      <c r="F12" s="79">
        <v>5276.34</v>
      </c>
      <c r="G12" s="81" t="s">
        <v>75</v>
      </c>
      <c r="H12" s="79"/>
    </row>
    <row r="13" ht="22.5" customHeight="1" spans="1:8">
      <c r="A13" s="76" t="s">
        <v>76</v>
      </c>
      <c r="B13" s="79"/>
      <c r="C13" s="95" t="s">
        <v>77</v>
      </c>
      <c r="D13" s="79"/>
      <c r="E13" s="81" t="s">
        <v>58</v>
      </c>
      <c r="F13" s="79"/>
      <c r="G13" s="81" t="s">
        <v>78</v>
      </c>
      <c r="H13" s="79">
        <v>500</v>
      </c>
    </row>
    <row r="14" ht="22.5" customHeight="1" spans="1:8">
      <c r="A14" s="76" t="s">
        <v>79</v>
      </c>
      <c r="B14" s="79"/>
      <c r="C14" s="95" t="s">
        <v>80</v>
      </c>
      <c r="D14" s="79">
        <v>1790.15</v>
      </c>
      <c r="E14" s="81" t="s">
        <v>62</v>
      </c>
      <c r="F14" s="79"/>
      <c r="G14" s="81" t="s">
        <v>81</v>
      </c>
      <c r="H14" s="79"/>
    </row>
    <row r="15" ht="22.5" customHeight="1" spans="1:8">
      <c r="A15" s="76" t="s">
        <v>82</v>
      </c>
      <c r="B15" s="79"/>
      <c r="C15" s="95" t="s">
        <v>83</v>
      </c>
      <c r="D15" s="79"/>
      <c r="E15" s="81" t="s">
        <v>84</v>
      </c>
      <c r="F15" s="79"/>
      <c r="G15" s="81" t="s">
        <v>85</v>
      </c>
      <c r="H15" s="79">
        <v>2</v>
      </c>
    </row>
    <row r="16" ht="22.5" customHeight="1" spans="1:8">
      <c r="A16" s="97" t="s">
        <v>86</v>
      </c>
      <c r="B16" s="79"/>
      <c r="C16" s="95" t="s">
        <v>87</v>
      </c>
      <c r="D16" s="79">
        <v>32.34</v>
      </c>
      <c r="E16" s="81" t="s">
        <v>88</v>
      </c>
      <c r="F16" s="79"/>
      <c r="G16" s="81" t="s">
        <v>89</v>
      </c>
      <c r="H16" s="79"/>
    </row>
    <row r="17" ht="22.5" customHeight="1" spans="1:8">
      <c r="A17" s="97" t="s">
        <v>90</v>
      </c>
      <c r="B17" s="79"/>
      <c r="C17" s="95" t="s">
        <v>91</v>
      </c>
      <c r="D17" s="79"/>
      <c r="E17" s="81" t="s">
        <v>92</v>
      </c>
      <c r="F17" s="79"/>
      <c r="G17" s="81" t="s">
        <v>93</v>
      </c>
      <c r="H17" s="79"/>
    </row>
    <row r="18" ht="22.5" customHeight="1" spans="1:8">
      <c r="A18" s="97"/>
      <c r="B18" s="77"/>
      <c r="C18" s="95" t="s">
        <v>94</v>
      </c>
      <c r="D18" s="79">
        <v>467.02</v>
      </c>
      <c r="E18" s="81" t="s">
        <v>95</v>
      </c>
      <c r="F18" s="79"/>
      <c r="G18" s="81" t="s">
        <v>96</v>
      </c>
      <c r="H18" s="79"/>
    </row>
    <row r="19" ht="22.5" customHeight="1" spans="1:8">
      <c r="A19" s="83"/>
      <c r="B19" s="84"/>
      <c r="C19" s="95" t="s">
        <v>97</v>
      </c>
      <c r="D19" s="79">
        <v>693.54</v>
      </c>
      <c r="E19" s="81" t="s">
        <v>98</v>
      </c>
      <c r="F19" s="79"/>
      <c r="G19" s="81" t="s">
        <v>99</v>
      </c>
      <c r="H19" s="79"/>
    </row>
    <row r="20" ht="22.5" customHeight="1" spans="1:8">
      <c r="A20" s="83"/>
      <c r="B20" s="77"/>
      <c r="C20" s="95" t="s">
        <v>100</v>
      </c>
      <c r="D20" s="79"/>
      <c r="E20" s="81" t="s">
        <v>101</v>
      </c>
      <c r="F20" s="79">
        <v>500</v>
      </c>
      <c r="G20" s="81" t="s">
        <v>102</v>
      </c>
      <c r="H20" s="79"/>
    </row>
    <row r="21" ht="22.5" customHeight="1" spans="1:8">
      <c r="A21" s="45"/>
      <c r="B21" s="77"/>
      <c r="C21" s="95" t="s">
        <v>103</v>
      </c>
      <c r="D21" s="79"/>
      <c r="E21" s="81" t="s">
        <v>104</v>
      </c>
      <c r="F21" s="79"/>
      <c r="G21" s="81" t="s">
        <v>105</v>
      </c>
      <c r="H21" s="79">
        <v>4776.34</v>
      </c>
    </row>
    <row r="22" ht="22.5" customHeight="1" spans="1:8">
      <c r="A22" s="47"/>
      <c r="B22" s="77"/>
      <c r="C22" s="95" t="s">
        <v>106</v>
      </c>
      <c r="D22" s="79"/>
      <c r="E22" s="81" t="s">
        <v>107</v>
      </c>
      <c r="F22" s="79">
        <v>4776.34</v>
      </c>
      <c r="G22" s="81"/>
      <c r="H22" s="79"/>
    </row>
    <row r="23" ht="22.5" customHeight="1" spans="1:8">
      <c r="A23" s="98"/>
      <c r="B23" s="77"/>
      <c r="C23" s="95" t="s">
        <v>108</v>
      </c>
      <c r="D23" s="79"/>
      <c r="E23" s="85" t="s">
        <v>109</v>
      </c>
      <c r="F23" s="79"/>
      <c r="G23" s="85"/>
      <c r="H23" s="79"/>
    </row>
    <row r="24" ht="22.5" customHeight="1" spans="1:8">
      <c r="A24" s="98"/>
      <c r="B24" s="77"/>
      <c r="C24" s="95" t="s">
        <v>110</v>
      </c>
      <c r="D24" s="79"/>
      <c r="E24" s="85" t="s">
        <v>111</v>
      </c>
      <c r="F24" s="79"/>
      <c r="G24" s="85"/>
      <c r="H24" s="79"/>
    </row>
    <row r="25" ht="22.5" customHeight="1" spans="1:8">
      <c r="A25" s="98"/>
      <c r="B25" s="77"/>
      <c r="C25" s="95" t="s">
        <v>112</v>
      </c>
      <c r="D25" s="79">
        <v>70.06</v>
      </c>
      <c r="E25" s="85" t="s">
        <v>113</v>
      </c>
      <c r="F25" s="79"/>
      <c r="G25" s="85"/>
      <c r="H25" s="79"/>
    </row>
    <row r="26" ht="22.5" customHeight="1" spans="1:8">
      <c r="A26" s="98"/>
      <c r="B26" s="77"/>
      <c r="C26" s="95" t="s">
        <v>114</v>
      </c>
      <c r="D26" s="79">
        <v>14.96</v>
      </c>
      <c r="E26" s="85"/>
      <c r="F26" s="79"/>
      <c r="G26" s="85"/>
      <c r="H26" s="79"/>
    </row>
    <row r="27" ht="22.5" customHeight="1" spans="1:8">
      <c r="A27" s="47"/>
      <c r="B27" s="84"/>
      <c r="C27" s="95" t="s">
        <v>115</v>
      </c>
      <c r="D27" s="79"/>
      <c r="E27" s="81"/>
      <c r="F27" s="79"/>
      <c r="G27" s="81"/>
      <c r="H27" s="79"/>
    </row>
    <row r="28" ht="22.5" customHeight="1" spans="1:8">
      <c r="A28" s="98"/>
      <c r="B28" s="77"/>
      <c r="C28" s="95" t="s">
        <v>116</v>
      </c>
      <c r="D28" s="79"/>
      <c r="E28" s="81"/>
      <c r="F28" s="79"/>
      <c r="G28" s="81"/>
      <c r="H28" s="79"/>
    </row>
    <row r="29" ht="22.5" customHeight="1" spans="1:8">
      <c r="A29" s="47"/>
      <c r="B29" s="84"/>
      <c r="C29" s="95" t="s">
        <v>117</v>
      </c>
      <c r="D29" s="79">
        <v>118.48</v>
      </c>
      <c r="E29" s="81"/>
      <c r="F29" s="79"/>
      <c r="G29" s="81"/>
      <c r="H29" s="79"/>
    </row>
    <row r="30" ht="22.5" customHeight="1" spans="1:8">
      <c r="A30" s="47"/>
      <c r="B30" s="77"/>
      <c r="C30" s="95" t="s">
        <v>118</v>
      </c>
      <c r="D30" s="79">
        <v>80.03</v>
      </c>
      <c r="E30" s="81"/>
      <c r="F30" s="79"/>
      <c r="G30" s="81"/>
      <c r="H30" s="79"/>
    </row>
    <row r="31" ht="22.5" customHeight="1" spans="1:8">
      <c r="A31" s="47"/>
      <c r="B31" s="77"/>
      <c r="C31" s="95" t="s">
        <v>119</v>
      </c>
      <c r="D31" s="79"/>
      <c r="E31" s="81"/>
      <c r="F31" s="79"/>
      <c r="G31" s="81"/>
      <c r="H31" s="79"/>
    </row>
    <row r="32" ht="22.5" customHeight="1" spans="1:8">
      <c r="A32" s="47"/>
      <c r="B32" s="77"/>
      <c r="C32" s="95" t="s">
        <v>120</v>
      </c>
      <c r="D32" s="79"/>
      <c r="E32" s="81"/>
      <c r="F32" s="79"/>
      <c r="G32" s="81"/>
      <c r="H32" s="79"/>
    </row>
    <row r="33" ht="22.5" customHeight="1" spans="1:8">
      <c r="A33" s="47"/>
      <c r="B33" s="77"/>
      <c r="C33" s="95" t="s">
        <v>121</v>
      </c>
      <c r="D33" s="79">
        <v>1301</v>
      </c>
      <c r="E33" s="81"/>
      <c r="F33" s="79"/>
      <c r="G33" s="81"/>
      <c r="H33" s="79"/>
    </row>
    <row r="34" ht="22.5" customHeight="1" spans="1:8">
      <c r="A34" s="45"/>
      <c r="B34" s="77"/>
      <c r="C34" s="95" t="s">
        <v>122</v>
      </c>
      <c r="D34" s="79"/>
      <c r="E34" s="81"/>
      <c r="F34" s="79"/>
      <c r="G34" s="81"/>
      <c r="H34" s="79"/>
    </row>
    <row r="35" ht="22.5" customHeight="1" spans="1:8">
      <c r="A35" s="47"/>
      <c r="B35" s="77"/>
      <c r="C35" s="95" t="s">
        <v>123</v>
      </c>
      <c r="D35" s="79"/>
      <c r="E35" s="81"/>
      <c r="F35" s="79"/>
      <c r="G35" s="81"/>
      <c r="H35" s="79"/>
    </row>
    <row r="36" ht="22.5" customHeight="1" spans="1:8">
      <c r="A36" s="47"/>
      <c r="B36" s="77"/>
      <c r="C36" s="78"/>
      <c r="D36" s="86"/>
      <c r="E36" s="81"/>
      <c r="F36" s="79"/>
      <c r="G36" s="81"/>
      <c r="H36" s="79"/>
    </row>
    <row r="37" ht="26.25" customHeight="1" spans="1:8">
      <c r="A37" s="47"/>
      <c r="B37" s="77"/>
      <c r="C37" s="78"/>
      <c r="D37" s="86"/>
      <c r="E37" s="81"/>
      <c r="F37" s="87"/>
      <c r="G37" s="81"/>
      <c r="H37" s="87"/>
    </row>
    <row r="38" ht="22.5" customHeight="1" spans="1:8">
      <c r="A38" s="75" t="s">
        <v>124</v>
      </c>
      <c r="B38" s="84">
        <v>8115</v>
      </c>
      <c r="C38" s="75" t="s">
        <v>125</v>
      </c>
      <c r="D38" s="113">
        <v>8115</v>
      </c>
      <c r="E38" s="75" t="s">
        <v>125</v>
      </c>
      <c r="F38" s="87">
        <v>8115</v>
      </c>
      <c r="G38" s="75" t="s">
        <v>125</v>
      </c>
      <c r="H38" s="87">
        <v>8115</v>
      </c>
    </row>
    <row r="39" ht="22.5" customHeight="1" spans="1:8">
      <c r="A39" s="114" t="s">
        <v>126</v>
      </c>
      <c r="B39" s="77"/>
      <c r="C39" s="97" t="s">
        <v>127</v>
      </c>
      <c r="D39" s="86"/>
      <c r="E39" s="97" t="s">
        <v>127</v>
      </c>
      <c r="F39" s="87"/>
      <c r="G39" s="97" t="s">
        <v>127</v>
      </c>
      <c r="H39" s="87"/>
    </row>
    <row r="40" ht="22.5" customHeight="1" spans="1:8">
      <c r="A40" s="114" t="s">
        <v>128</v>
      </c>
      <c r="B40" s="77"/>
      <c r="C40" s="80" t="s">
        <v>129</v>
      </c>
      <c r="D40" s="79"/>
      <c r="E40" s="80" t="s">
        <v>129</v>
      </c>
      <c r="F40" s="79"/>
      <c r="G40" s="80" t="s">
        <v>129</v>
      </c>
      <c r="H40" s="79"/>
    </row>
    <row r="41" ht="22.5" customHeight="1" spans="1:8">
      <c r="A41" s="114" t="s">
        <v>130</v>
      </c>
      <c r="B41" s="115"/>
      <c r="C41" s="100"/>
      <c r="D41" s="86"/>
      <c r="E41" s="47"/>
      <c r="F41" s="86"/>
      <c r="G41" s="47"/>
      <c r="H41" s="86"/>
    </row>
    <row r="42" ht="22.5" customHeight="1" spans="1:8">
      <c r="A42" s="114" t="s">
        <v>131</v>
      </c>
      <c r="B42" s="77"/>
      <c r="C42" s="100"/>
      <c r="D42" s="86"/>
      <c r="E42" s="45"/>
      <c r="F42" s="86"/>
      <c r="G42" s="45"/>
      <c r="H42" s="86"/>
    </row>
    <row r="43" ht="22.5" customHeight="1" spans="1:8">
      <c r="A43" s="114" t="s">
        <v>132</v>
      </c>
      <c r="B43" s="77"/>
      <c r="C43" s="100"/>
      <c r="D43" s="101"/>
      <c r="E43" s="47"/>
      <c r="F43" s="86"/>
      <c r="G43" s="47"/>
      <c r="H43" s="86"/>
    </row>
    <row r="44" ht="21" customHeight="1" spans="1:8">
      <c r="A44" s="47"/>
      <c r="B44" s="77"/>
      <c r="C44" s="45"/>
      <c r="D44" s="101"/>
      <c r="E44" s="45"/>
      <c r="F44" s="101"/>
      <c r="G44" s="45"/>
      <c r="H44" s="101"/>
    </row>
    <row r="45" ht="22.5" customHeight="1" spans="1:8">
      <c r="A45" s="74" t="s">
        <v>133</v>
      </c>
      <c r="B45" s="84">
        <v>8115</v>
      </c>
      <c r="C45" s="102" t="s">
        <v>134</v>
      </c>
      <c r="D45" s="101">
        <v>8115</v>
      </c>
      <c r="E45" s="74" t="s">
        <v>134</v>
      </c>
      <c r="F45" s="79">
        <v>8115</v>
      </c>
      <c r="G45" s="74" t="s">
        <v>134</v>
      </c>
      <c r="H45" s="79">
        <v>8115</v>
      </c>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O21"/>
  <sheetViews>
    <sheetView showGridLines="0" showZeros="0" workbookViewId="0">
      <selection activeCell="A1" sqref="A1:N1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33" t="s">
        <v>12</v>
      </c>
      <c r="B1" s="33"/>
    </row>
    <row r="2" ht="35.25" customHeight="1" spans="1:15">
      <c r="A2" s="103" t="s">
        <v>13</v>
      </c>
      <c r="B2" s="103"/>
      <c r="C2" s="103"/>
      <c r="D2" s="103"/>
      <c r="E2" s="103"/>
      <c r="F2" s="103"/>
      <c r="G2" s="103"/>
      <c r="H2" s="103"/>
      <c r="I2" s="103"/>
      <c r="J2" s="103"/>
      <c r="K2" s="103"/>
      <c r="L2" s="103"/>
      <c r="M2" s="103"/>
      <c r="N2" s="103"/>
      <c r="O2" s="105"/>
    </row>
    <row r="3" ht="21.75" customHeight="1" spans="14:14">
      <c r="N3" s="52" t="s">
        <v>43</v>
      </c>
    </row>
    <row r="4" ht="18" customHeight="1" spans="1:14">
      <c r="A4" s="35" t="s">
        <v>135</v>
      </c>
      <c r="B4" s="35" t="s">
        <v>136</v>
      </c>
      <c r="C4" s="106" t="s">
        <v>137</v>
      </c>
      <c r="D4" s="107"/>
      <c r="E4" s="107"/>
      <c r="F4" s="107"/>
      <c r="G4" s="107"/>
      <c r="H4" s="107"/>
      <c r="I4" s="107"/>
      <c r="J4" s="107"/>
      <c r="K4" s="107"/>
      <c r="L4" s="107"/>
      <c r="M4" s="107"/>
      <c r="N4" s="108"/>
    </row>
    <row r="5" ht="22.5" customHeight="1" spans="1:14">
      <c r="A5" s="35"/>
      <c r="B5" s="35"/>
      <c r="C5" s="40" t="s">
        <v>138</v>
      </c>
      <c r="D5" s="40" t="s">
        <v>139</v>
      </c>
      <c r="E5" s="40"/>
      <c r="F5" s="40" t="s">
        <v>140</v>
      </c>
      <c r="G5" s="40" t="s">
        <v>141</v>
      </c>
      <c r="H5" s="40" t="s">
        <v>142</v>
      </c>
      <c r="I5" s="40" t="s">
        <v>143</v>
      </c>
      <c r="J5" s="40" t="s">
        <v>144</v>
      </c>
      <c r="K5" s="40" t="s">
        <v>126</v>
      </c>
      <c r="L5" s="40" t="s">
        <v>130</v>
      </c>
      <c r="M5" s="40" t="s">
        <v>128</v>
      </c>
      <c r="N5" s="40" t="s">
        <v>145</v>
      </c>
    </row>
    <row r="6" ht="34" customHeight="1" spans="1:14">
      <c r="A6" s="35"/>
      <c r="B6" s="35"/>
      <c r="C6" s="40"/>
      <c r="D6" s="40" t="s">
        <v>146</v>
      </c>
      <c r="E6" s="40" t="s">
        <v>147</v>
      </c>
      <c r="F6" s="40"/>
      <c r="G6" s="40"/>
      <c r="H6" s="40"/>
      <c r="I6" s="40"/>
      <c r="J6" s="40"/>
      <c r="K6" s="40"/>
      <c r="L6" s="40"/>
      <c r="M6" s="40"/>
      <c r="N6" s="40"/>
    </row>
    <row r="7" customHeight="1" spans="1:14">
      <c r="A7" s="43" t="s">
        <v>148</v>
      </c>
      <c r="B7" s="43" t="s">
        <v>148</v>
      </c>
      <c r="C7" s="43" t="s">
        <v>148</v>
      </c>
      <c r="D7" s="43" t="s">
        <v>148</v>
      </c>
      <c r="E7" s="43" t="s">
        <v>148</v>
      </c>
      <c r="F7" s="43" t="s">
        <v>148</v>
      </c>
      <c r="G7" s="43" t="s">
        <v>148</v>
      </c>
      <c r="H7" s="43" t="s">
        <v>148</v>
      </c>
      <c r="I7" s="43" t="s">
        <v>148</v>
      </c>
      <c r="J7" s="43" t="s">
        <v>148</v>
      </c>
      <c r="K7" s="43" t="s">
        <v>148</v>
      </c>
      <c r="L7" s="43" t="s">
        <v>148</v>
      </c>
      <c r="M7" s="43" t="s">
        <v>148</v>
      </c>
      <c r="N7" s="43" t="s">
        <v>148</v>
      </c>
    </row>
    <row r="8" ht="25" customHeight="1" spans="1:14">
      <c r="A8" s="45"/>
      <c r="B8" s="104" t="s">
        <v>149</v>
      </c>
      <c r="C8" s="45">
        <v>8115</v>
      </c>
      <c r="D8" s="45">
        <v>8115</v>
      </c>
      <c r="E8" s="45">
        <v>5276</v>
      </c>
      <c r="F8" s="45"/>
      <c r="G8" s="45"/>
      <c r="H8" s="45"/>
      <c r="I8" s="45"/>
      <c r="J8" s="45"/>
      <c r="K8" s="45"/>
      <c r="L8" s="45"/>
      <c r="M8" s="45"/>
      <c r="N8" s="45"/>
    </row>
    <row r="9" customHeight="1" spans="1:14">
      <c r="A9" s="45"/>
      <c r="B9" s="45"/>
      <c r="C9" s="45"/>
      <c r="D9" s="45"/>
      <c r="E9" s="45"/>
      <c r="F9" s="45"/>
      <c r="G9" s="45"/>
      <c r="H9" s="45"/>
      <c r="I9" s="45"/>
      <c r="J9" s="45"/>
      <c r="K9" s="45"/>
      <c r="L9" s="45"/>
      <c r="M9" s="45"/>
      <c r="N9" s="45"/>
    </row>
    <row r="10" customHeight="1" spans="1:14">
      <c r="A10" s="45"/>
      <c r="B10" s="45"/>
      <c r="C10" s="45"/>
      <c r="D10" s="45"/>
      <c r="E10" s="45"/>
      <c r="F10" s="45"/>
      <c r="G10" s="45"/>
      <c r="H10" s="45"/>
      <c r="I10" s="47"/>
      <c r="J10" s="47"/>
      <c r="K10" s="47"/>
      <c r="L10" s="47"/>
      <c r="M10" s="45"/>
      <c r="N10" s="45"/>
    </row>
    <row r="11" customHeight="1" spans="1:14">
      <c r="A11" s="45"/>
      <c r="B11" s="47"/>
      <c r="C11" s="45"/>
      <c r="D11" s="45"/>
      <c r="E11" s="45"/>
      <c r="F11" s="45"/>
      <c r="G11" s="47"/>
      <c r="H11" s="47"/>
      <c r="I11" s="47"/>
      <c r="J11" s="47"/>
      <c r="K11" s="47"/>
      <c r="L11" s="47"/>
      <c r="M11" s="45"/>
      <c r="N11" s="45"/>
    </row>
    <row r="12" customHeight="1" spans="1:14">
      <c r="A12" s="45"/>
      <c r="B12" s="45"/>
      <c r="C12" s="45"/>
      <c r="D12" s="45"/>
      <c r="E12" s="45"/>
      <c r="F12" s="45"/>
      <c r="G12" s="47"/>
      <c r="H12" s="47"/>
      <c r="I12" s="47"/>
      <c r="J12" s="47"/>
      <c r="K12" s="47"/>
      <c r="L12" s="47"/>
      <c r="M12" s="45"/>
      <c r="N12" s="45"/>
    </row>
    <row r="13" customHeight="1" spans="2:15">
      <c r="B13" s="33"/>
      <c r="C13" s="33"/>
      <c r="D13" s="33"/>
      <c r="E13" s="33"/>
      <c r="F13" s="33"/>
      <c r="G13" s="33"/>
      <c r="H13" s="33"/>
      <c r="M13" s="33"/>
      <c r="N13" s="33"/>
      <c r="O13" s="33"/>
    </row>
    <row r="14" customHeight="1" spans="2:15">
      <c r="B14" s="33"/>
      <c r="C14" s="33"/>
      <c r="D14" s="33"/>
      <c r="E14" s="33"/>
      <c r="F14" s="33"/>
      <c r="G14" s="33"/>
      <c r="M14" s="33"/>
      <c r="N14" s="33"/>
      <c r="O14" s="33"/>
    </row>
    <row r="15" customHeight="1" spans="3:15">
      <c r="C15" s="33"/>
      <c r="D15" s="33"/>
      <c r="E15" s="33"/>
      <c r="M15" s="33"/>
      <c r="N15" s="33"/>
      <c r="O15" s="33"/>
    </row>
    <row r="16" customHeight="1" spans="3:15">
      <c r="C16" s="33"/>
      <c r="D16" s="33"/>
      <c r="E16" s="33"/>
      <c r="F16" s="33"/>
      <c r="K16" s="33"/>
      <c r="M16" s="33"/>
      <c r="N16" s="33"/>
      <c r="O16" s="33"/>
    </row>
    <row r="17" customHeight="1" spans="6:15">
      <c r="F17" s="33"/>
      <c r="L17" s="33"/>
      <c r="M17" s="33"/>
      <c r="N17" s="33"/>
      <c r="O17" s="33"/>
    </row>
    <row r="18" customHeight="1" spans="12:15">
      <c r="L18" s="33"/>
      <c r="M18" s="33"/>
      <c r="N18" s="33"/>
      <c r="O18" s="33"/>
    </row>
    <row r="19" customHeight="1" spans="12:14">
      <c r="L19" s="33"/>
      <c r="N19" s="33"/>
    </row>
    <row r="20" customHeight="1" spans="12:14">
      <c r="L20" s="33"/>
      <c r="M20" s="33"/>
      <c r="N20" s="33"/>
    </row>
    <row r="21" customHeight="1" spans="13:14">
      <c r="M21" s="33"/>
      <c r="N21" s="3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7"/>
  <sheetViews>
    <sheetView showGridLines="0" showZeros="0" workbookViewId="0">
      <selection activeCell="A2" sqref="A2:L1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33" t="s">
        <v>14</v>
      </c>
      <c r="B1" s="33"/>
    </row>
    <row r="2" ht="35.25" customHeight="1" spans="1:13">
      <c r="A2" s="103" t="s">
        <v>15</v>
      </c>
      <c r="B2" s="103"/>
      <c r="C2" s="103"/>
      <c r="D2" s="103"/>
      <c r="E2" s="103"/>
      <c r="F2" s="103"/>
      <c r="G2" s="103"/>
      <c r="H2" s="103"/>
      <c r="I2" s="103"/>
      <c r="J2" s="103"/>
      <c r="K2" s="103"/>
      <c r="L2" s="103"/>
      <c r="M2" s="105"/>
    </row>
    <row r="3" ht="21.75" customHeight="1" spans="12:12">
      <c r="L3" s="52" t="s">
        <v>43</v>
      </c>
    </row>
    <row r="4" ht="15" customHeight="1" spans="1:12">
      <c r="A4" s="35" t="s">
        <v>135</v>
      </c>
      <c r="B4" s="35" t="s">
        <v>136</v>
      </c>
      <c r="C4" s="35" t="s">
        <v>137</v>
      </c>
      <c r="D4" s="35"/>
      <c r="E4" s="35"/>
      <c r="F4" s="35"/>
      <c r="G4" s="35"/>
      <c r="H4" s="35"/>
      <c r="I4" s="35"/>
      <c r="J4" s="35"/>
      <c r="K4" s="35"/>
      <c r="L4" s="35"/>
    </row>
    <row r="5" ht="30" customHeight="1" spans="1:12">
      <c r="A5" s="35"/>
      <c r="B5" s="35"/>
      <c r="C5" s="40" t="s">
        <v>138</v>
      </c>
      <c r="D5" s="40" t="s">
        <v>150</v>
      </c>
      <c r="E5" s="40"/>
      <c r="F5" s="40" t="s">
        <v>140</v>
      </c>
      <c r="G5" s="40" t="s">
        <v>142</v>
      </c>
      <c r="H5" s="40" t="s">
        <v>143</v>
      </c>
      <c r="I5" s="40" t="s">
        <v>144</v>
      </c>
      <c r="J5" s="40" t="s">
        <v>128</v>
      </c>
      <c r="K5" s="40" t="s">
        <v>145</v>
      </c>
      <c r="L5" s="40" t="s">
        <v>130</v>
      </c>
    </row>
    <row r="6" ht="40.5" customHeight="1" spans="1:12">
      <c r="A6" s="35"/>
      <c r="B6" s="35"/>
      <c r="C6" s="40"/>
      <c r="D6" s="40" t="s">
        <v>146</v>
      </c>
      <c r="E6" s="40" t="s">
        <v>151</v>
      </c>
      <c r="F6" s="40"/>
      <c r="G6" s="40"/>
      <c r="H6" s="40"/>
      <c r="I6" s="40"/>
      <c r="J6" s="40"/>
      <c r="K6" s="40"/>
      <c r="L6" s="40"/>
    </row>
    <row r="7" customHeight="1" spans="1:12">
      <c r="A7" s="43" t="s">
        <v>148</v>
      </c>
      <c r="B7" s="43" t="s">
        <v>148</v>
      </c>
      <c r="C7" s="43" t="s">
        <v>148</v>
      </c>
      <c r="D7" s="43" t="s">
        <v>148</v>
      </c>
      <c r="E7" s="43" t="s">
        <v>148</v>
      </c>
      <c r="F7" s="43" t="s">
        <v>148</v>
      </c>
      <c r="G7" s="43" t="s">
        <v>148</v>
      </c>
      <c r="H7" s="43" t="s">
        <v>148</v>
      </c>
      <c r="I7" s="43" t="s">
        <v>148</v>
      </c>
      <c r="J7" s="43" t="s">
        <v>148</v>
      </c>
      <c r="K7" s="43" t="s">
        <v>148</v>
      </c>
      <c r="L7" s="43" t="s">
        <v>148</v>
      </c>
    </row>
    <row r="8" ht="30" customHeight="1" spans="1:12">
      <c r="A8" s="45"/>
      <c r="B8" s="104" t="s">
        <v>149</v>
      </c>
      <c r="C8" s="45">
        <v>8115</v>
      </c>
      <c r="D8" s="45">
        <v>8115</v>
      </c>
      <c r="E8" s="45">
        <v>5276</v>
      </c>
      <c r="F8" s="45"/>
      <c r="G8" s="45"/>
      <c r="H8" s="45"/>
      <c r="I8" s="45"/>
      <c r="J8" s="45"/>
      <c r="K8" s="45"/>
      <c r="L8" s="45"/>
    </row>
    <row r="9" customHeight="1" spans="1:12">
      <c r="A9" s="45"/>
      <c r="B9" s="45"/>
      <c r="C9" s="45"/>
      <c r="D9" s="45"/>
      <c r="E9" s="45"/>
      <c r="F9" s="45"/>
      <c r="G9" s="45"/>
      <c r="H9" s="45"/>
      <c r="I9" s="45"/>
      <c r="J9" s="45"/>
      <c r="K9" s="45"/>
      <c r="L9" s="45"/>
    </row>
    <row r="10" customHeight="1" spans="1:12">
      <c r="A10" s="45"/>
      <c r="B10" s="45"/>
      <c r="C10" s="45"/>
      <c r="D10" s="45"/>
      <c r="E10" s="45"/>
      <c r="F10" s="45"/>
      <c r="G10" s="45"/>
      <c r="H10" s="45"/>
      <c r="I10" s="45"/>
      <c r="J10" s="45"/>
      <c r="K10" s="45"/>
      <c r="L10" s="45"/>
    </row>
    <row r="11" customHeight="1" spans="1:12">
      <c r="A11" s="45"/>
      <c r="B11" s="45"/>
      <c r="C11" s="45"/>
      <c r="D11" s="45"/>
      <c r="E11" s="45"/>
      <c r="F11" s="45"/>
      <c r="G11" s="45"/>
      <c r="H11" s="47"/>
      <c r="I11" s="45"/>
      <c r="J11" s="45"/>
      <c r="K11" s="45"/>
      <c r="L11" s="45"/>
    </row>
    <row r="12" customHeight="1" spans="1:12">
      <c r="A12" s="45"/>
      <c r="B12" s="45"/>
      <c r="C12" s="45"/>
      <c r="D12" s="45"/>
      <c r="E12" s="45"/>
      <c r="F12" s="45"/>
      <c r="G12" s="47"/>
      <c r="H12" s="47"/>
      <c r="I12" s="45"/>
      <c r="J12" s="45"/>
      <c r="K12" s="45"/>
      <c r="L12" s="45"/>
    </row>
    <row r="13" customHeight="1" spans="2:13">
      <c r="B13" s="33"/>
      <c r="C13" s="33"/>
      <c r="D13" s="33"/>
      <c r="E13" s="33"/>
      <c r="F13" s="33"/>
      <c r="G13" s="33"/>
      <c r="H13" s="33"/>
      <c r="I13" s="33"/>
      <c r="J13" s="33"/>
      <c r="K13" s="33"/>
      <c r="L13" s="33"/>
      <c r="M13" s="33"/>
    </row>
    <row r="14" customHeight="1" spans="2:13">
      <c r="B14" s="33"/>
      <c r="C14" s="33"/>
      <c r="D14" s="33"/>
      <c r="E14" s="33"/>
      <c r="F14" s="33"/>
      <c r="G14" s="33"/>
      <c r="I14" s="33"/>
      <c r="J14" s="33"/>
      <c r="K14" s="33"/>
      <c r="M14" s="33"/>
    </row>
    <row r="15" customHeight="1" spans="3:13">
      <c r="C15" s="33"/>
      <c r="D15" s="33"/>
      <c r="E15" s="33"/>
      <c r="I15" s="33"/>
      <c r="J15" s="33"/>
      <c r="K15" s="33"/>
      <c r="M15" s="33"/>
    </row>
    <row r="16" customHeight="1" spans="3:13">
      <c r="C16" s="33"/>
      <c r="D16" s="33"/>
      <c r="E16" s="33"/>
      <c r="F16" s="33"/>
      <c r="I16" s="33"/>
      <c r="J16" s="33"/>
      <c r="K16" s="33"/>
      <c r="M16" s="33"/>
    </row>
    <row r="17" customHeight="1" spans="6:11">
      <c r="F17" s="33"/>
      <c r="I17" s="33"/>
      <c r="J17" s="33"/>
      <c r="K17" s="3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3"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0"/>
  <sheetViews>
    <sheetView showGridLines="0" showZeros="0" topLeftCell="A15" workbookViewId="0">
      <selection activeCell="A2" sqref="A2:H4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30.3333333333333" customWidth="1"/>
    <col min="9" max="16384" width="9.16666666666667" customWidth="1"/>
  </cols>
  <sheetData>
    <row r="1" ht="22.5" customHeight="1" spans="1:8">
      <c r="A1" s="66" t="s">
        <v>16</v>
      </c>
      <c r="B1" s="67"/>
      <c r="C1" s="67"/>
      <c r="D1" s="67"/>
      <c r="E1" s="67"/>
      <c r="F1" s="67"/>
      <c r="G1" s="67"/>
      <c r="H1" s="68"/>
    </row>
    <row r="2" ht="22.5" customHeight="1" spans="1:8">
      <c r="A2" s="69" t="s">
        <v>17</v>
      </c>
      <c r="B2" s="69"/>
      <c r="C2" s="69"/>
      <c r="D2" s="69"/>
      <c r="E2" s="69"/>
      <c r="F2" s="69"/>
      <c r="G2" s="69"/>
      <c r="H2" s="69"/>
    </row>
    <row r="3" ht="22.5" customHeight="1" spans="1:8">
      <c r="A3" s="70"/>
      <c r="B3" s="70"/>
      <c r="C3" s="71"/>
      <c r="D3" s="71"/>
      <c r="E3" s="72"/>
      <c r="F3" s="72"/>
      <c r="G3" s="72"/>
      <c r="H3" s="73" t="s">
        <v>43</v>
      </c>
    </row>
    <row r="4" ht="22.5" customHeight="1" spans="1:8">
      <c r="A4" s="74" t="s">
        <v>44</v>
      </c>
      <c r="B4" s="74"/>
      <c r="C4" s="74" t="s">
        <v>45</v>
      </c>
      <c r="D4" s="74"/>
      <c r="E4" s="74"/>
      <c r="F4" s="74"/>
      <c r="G4" s="74"/>
      <c r="H4" s="74"/>
    </row>
    <row r="5" ht="22.5" customHeight="1" spans="1:8">
      <c r="A5" s="74" t="s">
        <v>46</v>
      </c>
      <c r="B5" s="74" t="s">
        <v>47</v>
      </c>
      <c r="C5" s="74" t="s">
        <v>48</v>
      </c>
      <c r="D5" s="75" t="s">
        <v>47</v>
      </c>
      <c r="E5" s="74" t="s">
        <v>49</v>
      </c>
      <c r="F5" s="74" t="s">
        <v>47</v>
      </c>
      <c r="G5" s="74" t="s">
        <v>50</v>
      </c>
      <c r="H5" s="74" t="s">
        <v>47</v>
      </c>
    </row>
    <row r="6" ht="22.5" customHeight="1" spans="1:8">
      <c r="A6" s="94" t="s">
        <v>152</v>
      </c>
      <c r="B6" s="79">
        <v>8115</v>
      </c>
      <c r="C6" s="94" t="s">
        <v>152</v>
      </c>
      <c r="D6" s="79"/>
      <c r="E6" s="81" t="s">
        <v>152</v>
      </c>
      <c r="F6" s="81"/>
      <c r="G6" s="81" t="s">
        <v>152</v>
      </c>
      <c r="H6" s="79"/>
    </row>
    <row r="7" ht="22.5" customHeight="1" spans="1:8">
      <c r="A7" s="76" t="s">
        <v>153</v>
      </c>
      <c r="B7" s="79">
        <v>8115</v>
      </c>
      <c r="C7" s="95" t="s">
        <v>53</v>
      </c>
      <c r="D7" s="79">
        <v>1526.39</v>
      </c>
      <c r="E7" s="81" t="s">
        <v>54</v>
      </c>
      <c r="F7" s="79">
        <v>2838.67</v>
      </c>
      <c r="G7" s="81" t="s">
        <v>55</v>
      </c>
      <c r="H7" s="79">
        <v>2381.8</v>
      </c>
    </row>
    <row r="8" ht="22.5" customHeight="1" spans="1:10">
      <c r="A8" s="96" t="s">
        <v>154</v>
      </c>
      <c r="B8" s="79">
        <v>5276</v>
      </c>
      <c r="C8" s="95" t="s">
        <v>57</v>
      </c>
      <c r="D8" s="79"/>
      <c r="E8" s="81" t="s">
        <v>58</v>
      </c>
      <c r="F8" s="79">
        <v>2381.8</v>
      </c>
      <c r="G8" s="81" t="s">
        <v>59</v>
      </c>
      <c r="H8" s="79">
        <v>454.87</v>
      </c>
      <c r="J8" s="33"/>
    </row>
    <row r="9" ht="22.5" customHeight="1" spans="1:8">
      <c r="A9" s="76" t="s">
        <v>155</v>
      </c>
      <c r="B9" s="79"/>
      <c r="C9" s="95" t="s">
        <v>61</v>
      </c>
      <c r="D9" s="79"/>
      <c r="E9" s="81" t="s">
        <v>62</v>
      </c>
      <c r="F9" s="79">
        <v>454.87</v>
      </c>
      <c r="G9" s="81" t="s">
        <v>63</v>
      </c>
      <c r="H9" s="79"/>
    </row>
    <row r="10" ht="22.5" customHeight="1" spans="1:8">
      <c r="A10" s="76" t="s">
        <v>156</v>
      </c>
      <c r="B10" s="79"/>
      <c r="C10" s="95" t="s">
        <v>65</v>
      </c>
      <c r="D10" s="79">
        <v>489.13</v>
      </c>
      <c r="E10" s="81" t="s">
        <v>66</v>
      </c>
      <c r="F10" s="79">
        <v>2</v>
      </c>
      <c r="G10" s="81" t="s">
        <v>67</v>
      </c>
      <c r="H10" s="79"/>
    </row>
    <row r="11" ht="22.5" customHeight="1" spans="1:8">
      <c r="A11" s="76"/>
      <c r="B11" s="79"/>
      <c r="C11" s="95" t="s">
        <v>69</v>
      </c>
      <c r="D11" s="79">
        <v>1031.89</v>
      </c>
      <c r="E11" s="81" t="s">
        <v>70</v>
      </c>
      <c r="F11" s="79"/>
      <c r="G11" s="81" t="s">
        <v>71</v>
      </c>
      <c r="H11" s="79"/>
    </row>
    <row r="12" ht="22.5" customHeight="1" spans="1:8">
      <c r="A12" s="76"/>
      <c r="B12" s="79"/>
      <c r="C12" s="95" t="s">
        <v>73</v>
      </c>
      <c r="D12" s="79">
        <v>500</v>
      </c>
      <c r="E12" s="81" t="s">
        <v>74</v>
      </c>
      <c r="F12" s="79">
        <v>5276.34</v>
      </c>
      <c r="G12" s="81" t="s">
        <v>75</v>
      </c>
      <c r="H12" s="79"/>
    </row>
    <row r="13" ht="22.5" customHeight="1" spans="1:8">
      <c r="A13" s="76"/>
      <c r="B13" s="79"/>
      <c r="C13" s="95" t="s">
        <v>77</v>
      </c>
      <c r="D13" s="79"/>
      <c r="E13" s="81" t="s">
        <v>58</v>
      </c>
      <c r="F13" s="79"/>
      <c r="G13" s="81" t="s">
        <v>78</v>
      </c>
      <c r="H13" s="79">
        <v>500</v>
      </c>
    </row>
    <row r="14" ht="22.5" customHeight="1" spans="1:8">
      <c r="A14" s="76"/>
      <c r="B14" s="79"/>
      <c r="C14" s="95" t="s">
        <v>80</v>
      </c>
      <c r="D14" s="79">
        <v>1790.15</v>
      </c>
      <c r="E14" s="81" t="s">
        <v>62</v>
      </c>
      <c r="F14" s="79"/>
      <c r="G14" s="81" t="s">
        <v>81</v>
      </c>
      <c r="H14" s="79"/>
    </row>
    <row r="15" ht="22.5" customHeight="1" spans="1:8">
      <c r="A15" s="97"/>
      <c r="B15" s="79"/>
      <c r="C15" s="95" t="s">
        <v>83</v>
      </c>
      <c r="D15" s="79"/>
      <c r="E15" s="81" t="s">
        <v>84</v>
      </c>
      <c r="F15" s="79"/>
      <c r="G15" s="81" t="s">
        <v>85</v>
      </c>
      <c r="H15" s="79">
        <v>2</v>
      </c>
    </row>
    <row r="16" ht="22.5" customHeight="1" spans="1:8">
      <c r="A16" s="97"/>
      <c r="B16" s="79"/>
      <c r="C16" s="95" t="s">
        <v>87</v>
      </c>
      <c r="D16" s="79">
        <v>32.34</v>
      </c>
      <c r="E16" s="81" t="s">
        <v>88</v>
      </c>
      <c r="F16" s="79"/>
      <c r="G16" s="81" t="s">
        <v>89</v>
      </c>
      <c r="H16" s="79"/>
    </row>
    <row r="17" ht="22.5" customHeight="1" spans="1:8">
      <c r="A17" s="97"/>
      <c r="B17" s="79"/>
      <c r="C17" s="95" t="s">
        <v>91</v>
      </c>
      <c r="D17" s="79"/>
      <c r="E17" s="81" t="s">
        <v>92</v>
      </c>
      <c r="F17" s="79"/>
      <c r="G17" s="81" t="s">
        <v>93</v>
      </c>
      <c r="H17" s="79"/>
    </row>
    <row r="18" ht="22.5" customHeight="1" spans="1:8">
      <c r="A18" s="97"/>
      <c r="B18" s="77"/>
      <c r="C18" s="95" t="s">
        <v>94</v>
      </c>
      <c r="D18" s="79">
        <v>467.02</v>
      </c>
      <c r="E18" s="81" t="s">
        <v>95</v>
      </c>
      <c r="F18" s="79"/>
      <c r="G18" s="81" t="s">
        <v>96</v>
      </c>
      <c r="H18" s="79"/>
    </row>
    <row r="19" ht="22.5" customHeight="1" spans="1:8">
      <c r="A19" s="83"/>
      <c r="B19" s="84"/>
      <c r="C19" s="95" t="s">
        <v>97</v>
      </c>
      <c r="D19" s="79">
        <v>693.54</v>
      </c>
      <c r="E19" s="81" t="s">
        <v>98</v>
      </c>
      <c r="F19" s="79"/>
      <c r="G19" s="81" t="s">
        <v>99</v>
      </c>
      <c r="H19" s="79"/>
    </row>
    <row r="20" ht="22.5" customHeight="1" spans="1:8">
      <c r="A20" s="83"/>
      <c r="B20" s="77"/>
      <c r="C20" s="95" t="s">
        <v>100</v>
      </c>
      <c r="D20" s="79"/>
      <c r="E20" s="81" t="s">
        <v>101</v>
      </c>
      <c r="F20" s="79">
        <v>500</v>
      </c>
      <c r="G20" s="81" t="s">
        <v>102</v>
      </c>
      <c r="H20" s="79"/>
    </row>
    <row r="21" ht="22.5" customHeight="1" spans="1:8">
      <c r="A21" s="45"/>
      <c r="B21" s="77"/>
      <c r="C21" s="95" t="s">
        <v>103</v>
      </c>
      <c r="D21" s="79"/>
      <c r="E21" s="81" t="s">
        <v>104</v>
      </c>
      <c r="F21" s="79"/>
      <c r="G21" s="81" t="s">
        <v>105</v>
      </c>
      <c r="H21" s="79">
        <v>4776.34</v>
      </c>
    </row>
    <row r="22" ht="22.5" customHeight="1" spans="1:8">
      <c r="A22" s="47"/>
      <c r="B22" s="77"/>
      <c r="C22" s="95" t="s">
        <v>106</v>
      </c>
      <c r="D22" s="79"/>
      <c r="E22" s="81" t="s">
        <v>107</v>
      </c>
      <c r="F22" s="79">
        <v>4776.34</v>
      </c>
      <c r="G22" s="81"/>
      <c r="H22" s="79"/>
    </row>
    <row r="23" ht="22.5" customHeight="1" spans="1:8">
      <c r="A23" s="98"/>
      <c r="B23" s="77"/>
      <c r="C23" s="95" t="s">
        <v>108</v>
      </c>
      <c r="D23" s="79"/>
      <c r="E23" s="85" t="s">
        <v>109</v>
      </c>
      <c r="F23" s="79"/>
      <c r="G23" s="85"/>
      <c r="H23" s="79"/>
    </row>
    <row r="24" ht="22.5" customHeight="1" spans="1:8">
      <c r="A24" s="98"/>
      <c r="B24" s="77"/>
      <c r="C24" s="95" t="s">
        <v>110</v>
      </c>
      <c r="D24" s="79"/>
      <c r="E24" s="85" t="s">
        <v>111</v>
      </c>
      <c r="F24" s="79"/>
      <c r="G24" s="85"/>
      <c r="H24" s="79"/>
    </row>
    <row r="25" ht="22.5" customHeight="1" spans="1:9">
      <c r="A25" s="98"/>
      <c r="B25" s="77"/>
      <c r="C25" s="95" t="s">
        <v>112</v>
      </c>
      <c r="D25" s="79">
        <v>70.06</v>
      </c>
      <c r="E25" s="85" t="s">
        <v>113</v>
      </c>
      <c r="F25" s="79"/>
      <c r="G25" s="85"/>
      <c r="H25" s="79"/>
      <c r="I25" s="33"/>
    </row>
    <row r="26" ht="22.5" customHeight="1" spans="1:10">
      <c r="A26" s="98"/>
      <c r="B26" s="77"/>
      <c r="C26" s="95" t="s">
        <v>114</v>
      </c>
      <c r="D26" s="79">
        <v>14.96</v>
      </c>
      <c r="E26" s="81"/>
      <c r="F26" s="81"/>
      <c r="G26" s="81"/>
      <c r="H26" s="79"/>
      <c r="I26" s="33"/>
      <c r="J26" s="33"/>
    </row>
    <row r="27" ht="22.5" customHeight="1" spans="1:10">
      <c r="A27" s="47"/>
      <c r="B27" s="84"/>
      <c r="C27" s="95" t="s">
        <v>115</v>
      </c>
      <c r="D27" s="79"/>
      <c r="E27" s="99"/>
      <c r="F27" s="81"/>
      <c r="G27" s="81"/>
      <c r="H27" s="79"/>
      <c r="I27" s="33"/>
      <c r="J27" s="33"/>
    </row>
    <row r="28" ht="22.5" customHeight="1" spans="1:10">
      <c r="A28" s="98"/>
      <c r="B28" s="77"/>
      <c r="C28" s="95" t="s">
        <v>116</v>
      </c>
      <c r="D28" s="79"/>
      <c r="E28" s="81"/>
      <c r="F28" s="81"/>
      <c r="G28" s="81"/>
      <c r="H28" s="79"/>
      <c r="I28" s="33"/>
      <c r="J28" s="33"/>
    </row>
    <row r="29" ht="22.5" customHeight="1" spans="1:10">
      <c r="A29" s="47"/>
      <c r="B29" s="84"/>
      <c r="C29" s="95" t="s">
        <v>117</v>
      </c>
      <c r="D29" s="79">
        <v>118.48</v>
      </c>
      <c r="E29" s="81"/>
      <c r="F29" s="81"/>
      <c r="G29" s="81"/>
      <c r="H29" s="79"/>
      <c r="I29" s="33"/>
      <c r="J29" s="33"/>
    </row>
    <row r="30" ht="22.5" customHeight="1" spans="1:9">
      <c r="A30" s="47"/>
      <c r="B30" s="77"/>
      <c r="C30" s="95" t="s">
        <v>118</v>
      </c>
      <c r="D30" s="79">
        <v>80.03</v>
      </c>
      <c r="E30" s="81"/>
      <c r="F30" s="81"/>
      <c r="G30" s="81"/>
      <c r="H30" s="79"/>
      <c r="I30" s="33"/>
    </row>
    <row r="31" ht="22.5" customHeight="1" spans="1:8">
      <c r="A31" s="47"/>
      <c r="B31" s="77"/>
      <c r="C31" s="95" t="s">
        <v>119</v>
      </c>
      <c r="D31" s="79"/>
      <c r="E31" s="81"/>
      <c r="F31" s="81"/>
      <c r="G31" s="81"/>
      <c r="H31" s="79"/>
    </row>
    <row r="32" ht="22.5" customHeight="1" spans="1:8">
      <c r="A32" s="47"/>
      <c r="B32" s="77"/>
      <c r="C32" s="95" t="s">
        <v>120</v>
      </c>
      <c r="D32" s="79"/>
      <c r="E32" s="81"/>
      <c r="F32" s="81"/>
      <c r="G32" s="81"/>
      <c r="H32" s="79"/>
    </row>
    <row r="33" ht="22.5" customHeight="1" spans="1:10">
      <c r="A33" s="47"/>
      <c r="B33" s="77"/>
      <c r="C33" s="95" t="s">
        <v>121</v>
      </c>
      <c r="D33" s="79">
        <v>1301</v>
      </c>
      <c r="E33" s="81"/>
      <c r="F33" s="81"/>
      <c r="G33" s="81"/>
      <c r="H33" s="79"/>
      <c r="I33" s="33"/>
      <c r="J33" s="33"/>
    </row>
    <row r="34" ht="22.5" customHeight="1" spans="1:8">
      <c r="A34" s="45"/>
      <c r="B34" s="77"/>
      <c r="C34" s="95" t="s">
        <v>122</v>
      </c>
      <c r="D34" s="79"/>
      <c r="E34" s="81"/>
      <c r="F34" s="81"/>
      <c r="G34" s="81"/>
      <c r="H34" s="79"/>
    </row>
    <row r="35" ht="22.5" customHeight="1" spans="1:8">
      <c r="A35" s="47"/>
      <c r="B35" s="77"/>
      <c r="C35" s="95" t="s">
        <v>123</v>
      </c>
      <c r="D35" s="86"/>
      <c r="E35" s="76"/>
      <c r="F35" s="76"/>
      <c r="G35" s="76"/>
      <c r="H35" s="87"/>
    </row>
    <row r="36" ht="18" customHeight="1" spans="1:8">
      <c r="A36" s="75" t="s">
        <v>124</v>
      </c>
      <c r="B36" s="84">
        <v>8115</v>
      </c>
      <c r="C36" s="75" t="s">
        <v>125</v>
      </c>
      <c r="D36" s="86">
        <v>8115</v>
      </c>
      <c r="E36" s="75" t="s">
        <v>125</v>
      </c>
      <c r="F36" s="75">
        <v>8115</v>
      </c>
      <c r="G36" s="75" t="s">
        <v>125</v>
      </c>
      <c r="H36" s="87">
        <v>8115</v>
      </c>
    </row>
    <row r="37" ht="18" customHeight="1" spans="1:8">
      <c r="A37" s="95" t="s">
        <v>130</v>
      </c>
      <c r="B37" s="77"/>
      <c r="C37" s="97" t="s">
        <v>127</v>
      </c>
      <c r="D37" s="86"/>
      <c r="E37" s="97" t="s">
        <v>127</v>
      </c>
      <c r="F37" s="97"/>
      <c r="G37" s="97" t="s">
        <v>127</v>
      </c>
      <c r="H37" s="87"/>
    </row>
    <row r="38" ht="18" customHeight="1" spans="1:8">
      <c r="A38" s="95"/>
      <c r="B38" s="77"/>
      <c r="C38" s="83"/>
      <c r="D38" s="79"/>
      <c r="E38" s="83"/>
      <c r="F38" s="83"/>
      <c r="G38" s="83"/>
      <c r="H38" s="79"/>
    </row>
    <row r="39" ht="22.5" customHeight="1" spans="1:8">
      <c r="A39" s="95"/>
      <c r="B39" s="77"/>
      <c r="C39" s="100"/>
      <c r="D39" s="101"/>
      <c r="E39" s="47"/>
      <c r="F39" s="47"/>
      <c r="G39" s="47"/>
      <c r="H39" s="86"/>
    </row>
    <row r="40" ht="21" customHeight="1" spans="1:8">
      <c r="A40" s="47"/>
      <c r="B40" s="77"/>
      <c r="C40" s="45"/>
      <c r="D40" s="101"/>
      <c r="E40" s="45"/>
      <c r="F40" s="45"/>
      <c r="G40" s="45"/>
      <c r="H40" s="101"/>
    </row>
    <row r="41" ht="18" customHeight="1" spans="1:8">
      <c r="A41" s="74" t="s">
        <v>133</v>
      </c>
      <c r="B41" s="84">
        <v>8115</v>
      </c>
      <c r="C41" s="102" t="s">
        <v>134</v>
      </c>
      <c r="D41" s="101">
        <v>8115</v>
      </c>
      <c r="E41" s="74" t="s">
        <v>134</v>
      </c>
      <c r="F41" s="74">
        <v>8115</v>
      </c>
      <c r="G41" s="74" t="s">
        <v>134</v>
      </c>
      <c r="H41" s="79">
        <v>8115</v>
      </c>
    </row>
    <row r="42" customHeight="1" spans="4:8">
      <c r="D42" s="33"/>
      <c r="H42" s="33"/>
    </row>
    <row r="43" customHeight="1" spans="4:8">
      <c r="D43" s="33"/>
      <c r="H43" s="33"/>
    </row>
    <row r="44" customHeight="1" spans="4:8">
      <c r="D44" s="33"/>
      <c r="H44" s="33"/>
    </row>
    <row r="45" customHeight="1" spans="4:8">
      <c r="D45" s="33"/>
      <c r="H45" s="33"/>
    </row>
    <row r="46" customHeight="1" spans="4:8">
      <c r="D46" s="33"/>
      <c r="H46" s="33"/>
    </row>
    <row r="47" customHeight="1" spans="4:8">
      <c r="D47" s="33"/>
      <c r="H47" s="33"/>
    </row>
    <row r="48" customHeight="1" spans="4:8">
      <c r="D48" s="33"/>
      <c r="H48" s="33"/>
    </row>
    <row r="49" customHeight="1" spans="4:8">
      <c r="D49" s="33"/>
      <c r="H49" s="33"/>
    </row>
    <row r="50" customHeight="1" spans="4:8">
      <c r="D50" s="33"/>
      <c r="H50" s="33"/>
    </row>
    <row r="51" customHeight="1" spans="4:8">
      <c r="D51" s="33"/>
      <c r="H51" s="33"/>
    </row>
    <row r="52" customHeight="1" spans="4:8">
      <c r="D52" s="33"/>
      <c r="H52" s="33"/>
    </row>
    <row r="53" customHeight="1" spans="4:8">
      <c r="D53" s="33"/>
      <c r="H53" s="33"/>
    </row>
    <row r="54" customHeight="1" spans="4:8">
      <c r="D54" s="33"/>
      <c r="H54" s="33"/>
    </row>
    <row r="55" customHeight="1" spans="8:8">
      <c r="H55" s="33"/>
    </row>
    <row r="56" customHeight="1" spans="8:8">
      <c r="H56" s="33"/>
    </row>
    <row r="57" customHeight="1" spans="8:8">
      <c r="H57" s="33"/>
    </row>
    <row r="58" customHeight="1" spans="8:8">
      <c r="H58" s="33"/>
    </row>
    <row r="59" customHeight="1" spans="8:8">
      <c r="H59" s="33"/>
    </row>
    <row r="60" customHeight="1" spans="8:8">
      <c r="H60" s="33"/>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93"/>
  <sheetViews>
    <sheetView showGridLines="0" showZeros="0" zoomScale="110" zoomScaleNormal="110" workbookViewId="0">
      <selection activeCell="A1" sqref="A1:G92"/>
    </sheetView>
  </sheetViews>
  <sheetFormatPr defaultColWidth="9.16666666666667" defaultRowHeight="12.75" customHeight="1" outlineLevelCol="6"/>
  <cols>
    <col min="1" max="1" width="17.8777777777778" customWidth="1"/>
    <col min="2" max="2" width="48.1777777777778" customWidth="1"/>
    <col min="3" max="3" width="15.5888888888889" customWidth="1"/>
    <col min="4" max="4" width="16.3555555555556" customWidth="1"/>
    <col min="5" max="5" width="17.7222222222222" customWidth="1"/>
    <col min="6" max="6" width="15.6" customWidth="1"/>
    <col min="7" max="7" width="16.9555555555556" customWidth="1"/>
    <col min="8" max="16384" width="9.16666666666667" customWidth="1"/>
  </cols>
  <sheetData>
    <row r="1" ht="30" customHeight="1" spans="1:1">
      <c r="A1" s="33" t="s">
        <v>18</v>
      </c>
    </row>
    <row r="2" ht="28.5" customHeight="1" spans="1:7">
      <c r="A2" s="34" t="s">
        <v>157</v>
      </c>
      <c r="B2" s="34"/>
      <c r="C2" s="34"/>
      <c r="D2" s="34"/>
      <c r="E2" s="34"/>
      <c r="F2" s="34"/>
      <c r="G2" s="34"/>
    </row>
    <row r="3" ht="22.5" customHeight="1" spans="7:7">
      <c r="G3" s="52" t="s">
        <v>43</v>
      </c>
    </row>
    <row r="4" ht="22.5" customHeight="1" spans="1:7">
      <c r="A4" s="54" t="s">
        <v>158</v>
      </c>
      <c r="B4" s="54" t="s">
        <v>159</v>
      </c>
      <c r="C4" s="54" t="s">
        <v>138</v>
      </c>
      <c r="D4" s="54" t="s">
        <v>160</v>
      </c>
      <c r="E4" s="54" t="s">
        <v>161</v>
      </c>
      <c r="F4" s="54" t="s">
        <v>162</v>
      </c>
      <c r="G4" s="54" t="s">
        <v>163</v>
      </c>
    </row>
    <row r="5" ht="15.75" customHeight="1" spans="1:7">
      <c r="A5" s="44" t="s">
        <v>148</v>
      </c>
      <c r="B5" s="44" t="s">
        <v>148</v>
      </c>
      <c r="C5" s="44" t="s">
        <v>148</v>
      </c>
      <c r="D5" s="44" t="s">
        <v>148</v>
      </c>
      <c r="E5" s="44" t="s">
        <v>148</v>
      </c>
      <c r="F5" s="44" t="s">
        <v>148</v>
      </c>
      <c r="G5" s="44" t="s">
        <v>148</v>
      </c>
    </row>
    <row r="6" ht="14" customHeight="1" spans="1:7">
      <c r="A6" s="88">
        <v>201</v>
      </c>
      <c r="B6" s="88" t="s">
        <v>164</v>
      </c>
      <c r="C6" s="89">
        <f t="shared" ref="C6:F6" si="0">C7+C11+C16+C20+C23+C26+C28+C31+C33+C35</f>
        <v>1526.39</v>
      </c>
      <c r="D6" s="89">
        <f>D7+D11+D16+D20+D23+D26+D28+D31+D33+D35</f>
        <v>618.21</v>
      </c>
      <c r="E6" s="89">
        <f>E7+E11+E16+E20+E23+E26+E28+E31+E33+E35</f>
        <v>215.62</v>
      </c>
      <c r="F6" s="89">
        <f>F7+F11+F16+F20+F23+F26+F28+F31+F33+F35</f>
        <v>599.56</v>
      </c>
      <c r="G6" s="45"/>
    </row>
    <row r="7" ht="14" customHeight="1" spans="1:7">
      <c r="A7" s="88">
        <v>20103</v>
      </c>
      <c r="B7" s="88" t="s">
        <v>165</v>
      </c>
      <c r="C7" s="89">
        <f t="shared" ref="C7:F7" si="1">SUM(C8:C10)</f>
        <v>609.17</v>
      </c>
      <c r="D7" s="89">
        <f>SUM(D8:D10)</f>
        <v>218.57</v>
      </c>
      <c r="E7" s="89">
        <f>SUM(E8:E10)</f>
        <v>135.74</v>
      </c>
      <c r="F7" s="89">
        <f>SUM(F8:F10)</f>
        <v>254.86</v>
      </c>
      <c r="G7" s="45"/>
    </row>
    <row r="8" ht="14" customHeight="1" spans="1:7">
      <c r="A8" s="90">
        <v>2010301</v>
      </c>
      <c r="B8" s="90" t="s">
        <v>166</v>
      </c>
      <c r="C8" s="45">
        <v>327.85</v>
      </c>
      <c r="D8" s="45">
        <v>194.27</v>
      </c>
      <c r="E8" s="45">
        <v>133.58</v>
      </c>
      <c r="F8" s="45"/>
      <c r="G8" s="45"/>
    </row>
    <row r="9" ht="14" customHeight="1" spans="1:7">
      <c r="A9" s="90">
        <v>2010308</v>
      </c>
      <c r="B9" s="90" t="s">
        <v>167</v>
      </c>
      <c r="C9" s="45">
        <v>152.86</v>
      </c>
      <c r="D9" s="45">
        <v>24.3</v>
      </c>
      <c r="E9" s="45">
        <v>2.16</v>
      </c>
      <c r="F9" s="45">
        <v>126.4</v>
      </c>
      <c r="G9" s="45"/>
    </row>
    <row r="10" ht="14" customHeight="1" spans="1:7">
      <c r="A10" s="90">
        <v>2010399</v>
      </c>
      <c r="B10" s="90" t="s">
        <v>168</v>
      </c>
      <c r="C10" s="45">
        <v>128.46</v>
      </c>
      <c r="D10" s="45"/>
      <c r="E10" s="45"/>
      <c r="F10" s="45">
        <v>128.46</v>
      </c>
      <c r="G10" s="45"/>
    </row>
    <row r="11" ht="14" customHeight="1" spans="1:7">
      <c r="A11" s="88">
        <v>20104</v>
      </c>
      <c r="B11" s="88" t="s">
        <v>169</v>
      </c>
      <c r="C11" s="89">
        <f t="shared" ref="C11:F11" si="2">SUM(C12:C15)</f>
        <v>220.26</v>
      </c>
      <c r="D11" s="89">
        <f>SUM(D12:D15)</f>
        <v>89.62</v>
      </c>
      <c r="E11" s="89">
        <f>SUM(E12:E15)</f>
        <v>8.52</v>
      </c>
      <c r="F11" s="89">
        <f>SUM(F12:F15)</f>
        <v>59.12</v>
      </c>
      <c r="G11" s="45"/>
    </row>
    <row r="12" ht="14" customHeight="1" spans="1:7">
      <c r="A12" s="90">
        <v>2010401</v>
      </c>
      <c r="B12" s="90" t="s">
        <v>166</v>
      </c>
      <c r="C12" s="45">
        <v>63.31</v>
      </c>
      <c r="D12" s="45">
        <v>57.59</v>
      </c>
      <c r="E12" s="45">
        <v>5.72</v>
      </c>
      <c r="F12" s="45"/>
      <c r="G12" s="45"/>
    </row>
    <row r="13" ht="14" customHeight="1" spans="1:7">
      <c r="A13" s="90">
        <v>2010404</v>
      </c>
      <c r="B13" s="90" t="s">
        <v>170</v>
      </c>
      <c r="C13" s="45">
        <v>70</v>
      </c>
      <c r="D13" s="47"/>
      <c r="E13" s="47"/>
      <c r="F13" s="47">
        <v>7</v>
      </c>
      <c r="G13" s="47"/>
    </row>
    <row r="14" ht="14" customHeight="1" spans="1:7">
      <c r="A14" s="90">
        <v>2010406</v>
      </c>
      <c r="B14" s="90" t="s">
        <v>171</v>
      </c>
      <c r="C14" s="45">
        <v>27.2</v>
      </c>
      <c r="D14" s="47"/>
      <c r="E14" s="47"/>
      <c r="F14" s="47">
        <v>27.2</v>
      </c>
      <c r="G14" s="47"/>
    </row>
    <row r="15" ht="14" customHeight="1" spans="1:7">
      <c r="A15" s="90">
        <v>2010450</v>
      </c>
      <c r="B15" s="90" t="s">
        <v>172</v>
      </c>
      <c r="C15" s="45">
        <v>59.75</v>
      </c>
      <c r="D15" s="47">
        <v>32.03</v>
      </c>
      <c r="E15" s="47">
        <v>2.8</v>
      </c>
      <c r="F15" s="47">
        <v>24.92</v>
      </c>
      <c r="G15" s="47"/>
    </row>
    <row r="16" ht="14" customHeight="1" spans="1:7">
      <c r="A16" s="88">
        <v>20106</v>
      </c>
      <c r="B16" s="88" t="s">
        <v>173</v>
      </c>
      <c r="C16" s="91">
        <f t="shared" ref="C16:F16" si="3">SUM(C17:C19)</f>
        <v>136.72</v>
      </c>
      <c r="D16" s="91">
        <f>SUM(D17:D19)</f>
        <v>63.36</v>
      </c>
      <c r="E16" s="91">
        <f>SUM(E17:E19)</f>
        <v>7.06</v>
      </c>
      <c r="F16" s="91">
        <f>SUM(F17:F19)</f>
        <v>66.3</v>
      </c>
      <c r="G16" s="47"/>
    </row>
    <row r="17" ht="14" customHeight="1" spans="1:7">
      <c r="A17" s="90">
        <v>2010601</v>
      </c>
      <c r="B17" s="90" t="s">
        <v>166</v>
      </c>
      <c r="C17" s="47">
        <v>70.42</v>
      </c>
      <c r="D17" s="47">
        <v>63.36</v>
      </c>
      <c r="E17" s="47">
        <v>7.06</v>
      </c>
      <c r="F17" s="47"/>
      <c r="G17" s="47"/>
    </row>
    <row r="18" ht="14" customHeight="1" spans="1:7">
      <c r="A18" s="90">
        <v>2010607</v>
      </c>
      <c r="B18" s="90" t="s">
        <v>174</v>
      </c>
      <c r="C18" s="47">
        <v>10</v>
      </c>
      <c r="D18" s="47"/>
      <c r="E18" s="47"/>
      <c r="F18" s="47">
        <v>10</v>
      </c>
      <c r="G18" s="47"/>
    </row>
    <row r="19" ht="14" customHeight="1" spans="1:7">
      <c r="A19" s="90">
        <v>2010608</v>
      </c>
      <c r="B19" s="90" t="s">
        <v>175</v>
      </c>
      <c r="C19" s="47">
        <v>56.3</v>
      </c>
      <c r="D19" s="47"/>
      <c r="E19" s="47"/>
      <c r="F19" s="47">
        <v>56.3</v>
      </c>
      <c r="G19" s="47"/>
    </row>
    <row r="20" ht="14" customHeight="1" spans="1:7">
      <c r="A20" s="88">
        <v>20111</v>
      </c>
      <c r="B20" s="88" t="s">
        <v>176</v>
      </c>
      <c r="C20" s="91">
        <f t="shared" ref="C20:F20" si="4">SUM(C21:C22)</f>
        <v>60.5</v>
      </c>
      <c r="D20" s="91">
        <f>SUM(D21:D22)</f>
        <v>27.42</v>
      </c>
      <c r="E20" s="91">
        <f>SUM(E21:E22)</f>
        <v>7.96</v>
      </c>
      <c r="F20" s="91">
        <f>SUM(F21:F22)</f>
        <v>25.12</v>
      </c>
      <c r="G20" s="47"/>
    </row>
    <row r="21" ht="14" customHeight="1" spans="1:7">
      <c r="A21" s="90">
        <v>2011101</v>
      </c>
      <c r="B21" s="90" t="s">
        <v>166</v>
      </c>
      <c r="C21" s="47">
        <v>35.38</v>
      </c>
      <c r="D21" s="47">
        <v>27.42</v>
      </c>
      <c r="E21" s="47">
        <v>7.96</v>
      </c>
      <c r="F21" s="47"/>
      <c r="G21" s="47"/>
    </row>
    <row r="22" ht="14" customHeight="1" spans="1:7">
      <c r="A22" s="90">
        <v>2011199</v>
      </c>
      <c r="B22" s="90" t="s">
        <v>177</v>
      </c>
      <c r="C22" s="47">
        <v>25.12</v>
      </c>
      <c r="D22" s="47"/>
      <c r="E22" s="47"/>
      <c r="F22" s="47">
        <v>25.12</v>
      </c>
      <c r="G22" s="47"/>
    </row>
    <row r="23" ht="14" customHeight="1" spans="1:7">
      <c r="A23" s="88">
        <v>20113</v>
      </c>
      <c r="B23" s="88" t="s">
        <v>178</v>
      </c>
      <c r="C23" s="91">
        <f t="shared" ref="C23:F23" si="5">SUM(C24:C25)</f>
        <v>110.45</v>
      </c>
      <c r="D23" s="91">
        <f>SUM(D24:D25)</f>
        <v>50.63</v>
      </c>
      <c r="E23" s="91">
        <f>SUM(E24:E25)</f>
        <v>9.82</v>
      </c>
      <c r="F23" s="91">
        <f>SUM(F24:F25)</f>
        <v>50</v>
      </c>
      <c r="G23" s="47"/>
    </row>
    <row r="24" ht="14" customHeight="1" spans="1:7">
      <c r="A24" s="90">
        <v>2011301</v>
      </c>
      <c r="B24" s="90" t="s">
        <v>166</v>
      </c>
      <c r="C24" s="47">
        <v>60.45</v>
      </c>
      <c r="D24" s="47">
        <v>50.63</v>
      </c>
      <c r="E24" s="47">
        <v>9.82</v>
      </c>
      <c r="F24" s="47"/>
      <c r="G24" s="47"/>
    </row>
    <row r="25" ht="14" customHeight="1" spans="1:7">
      <c r="A25" s="90">
        <v>2011308</v>
      </c>
      <c r="B25" s="90" t="s">
        <v>179</v>
      </c>
      <c r="C25" s="47">
        <v>50</v>
      </c>
      <c r="D25" s="47"/>
      <c r="E25" s="47"/>
      <c r="F25" s="47">
        <v>50</v>
      </c>
      <c r="G25" s="47"/>
    </row>
    <row r="26" s="93" customFormat="1" ht="14" customHeight="1" spans="1:7">
      <c r="A26" s="88">
        <v>20129</v>
      </c>
      <c r="B26" s="88" t="s">
        <v>180</v>
      </c>
      <c r="C26" s="91">
        <f t="shared" ref="C26:F26" si="6">SUM(C27)</f>
        <v>30</v>
      </c>
      <c r="D26" s="91">
        <f>SUM(D27)</f>
        <v>0</v>
      </c>
      <c r="E26" s="91">
        <f>SUM(E27)</f>
        <v>30</v>
      </c>
      <c r="F26" s="91">
        <f>SUM(F27)</f>
        <v>0</v>
      </c>
      <c r="G26" s="91"/>
    </row>
    <row r="27" ht="14" customHeight="1" spans="1:7">
      <c r="A27" s="90">
        <v>2012906</v>
      </c>
      <c r="B27" s="90" t="s">
        <v>181</v>
      </c>
      <c r="C27" s="47">
        <v>30</v>
      </c>
      <c r="D27" s="47"/>
      <c r="E27" s="47">
        <v>30</v>
      </c>
      <c r="F27" s="47"/>
      <c r="G27" s="47"/>
    </row>
    <row r="28" s="93" customFormat="1" ht="14" customHeight="1" spans="1:7">
      <c r="A28" s="88">
        <v>20132</v>
      </c>
      <c r="B28" s="88" t="s">
        <v>182</v>
      </c>
      <c r="C28" s="91">
        <f t="shared" ref="C28:F28" si="7">SUM(C29:C30)</f>
        <v>254.41</v>
      </c>
      <c r="D28" s="91">
        <f>SUM(D29:D30)</f>
        <v>111.93</v>
      </c>
      <c r="E28" s="91">
        <f>SUM(E29:E30)</f>
        <v>11.44</v>
      </c>
      <c r="F28" s="91">
        <f>SUM(F29:F30)</f>
        <v>131.04</v>
      </c>
      <c r="G28" s="91"/>
    </row>
    <row r="29" ht="14" customHeight="1" spans="1:7">
      <c r="A29" s="90">
        <v>2013201</v>
      </c>
      <c r="B29" s="90" t="s">
        <v>166</v>
      </c>
      <c r="C29" s="47">
        <v>123.37</v>
      </c>
      <c r="D29" s="47">
        <v>111.93</v>
      </c>
      <c r="E29" s="47">
        <v>11.44</v>
      </c>
      <c r="F29" s="47"/>
      <c r="G29" s="47"/>
    </row>
    <row r="30" ht="14" customHeight="1" spans="1:7">
      <c r="A30" s="90">
        <v>2013299</v>
      </c>
      <c r="B30" s="90" t="s">
        <v>183</v>
      </c>
      <c r="C30" s="47">
        <v>131.04</v>
      </c>
      <c r="D30" s="47"/>
      <c r="E30" s="47"/>
      <c r="F30" s="47">
        <v>131.04</v>
      </c>
      <c r="G30" s="47"/>
    </row>
    <row r="31" s="93" customFormat="1" ht="14" customHeight="1" spans="1:7">
      <c r="A31" s="88">
        <v>20133</v>
      </c>
      <c r="B31" s="88" t="s">
        <v>184</v>
      </c>
      <c r="C31" s="91">
        <f>SUM(C32)</f>
        <v>30</v>
      </c>
      <c r="D31" s="91"/>
      <c r="E31" s="91"/>
      <c r="F31" s="91"/>
      <c r="G31" s="91"/>
    </row>
    <row r="32" ht="14" customHeight="1" spans="1:7">
      <c r="A32" s="90">
        <v>2013399</v>
      </c>
      <c r="B32" s="90" t="s">
        <v>185</v>
      </c>
      <c r="C32" s="47">
        <v>30</v>
      </c>
      <c r="D32" s="47"/>
      <c r="E32" s="47"/>
      <c r="F32" s="47">
        <v>30</v>
      </c>
      <c r="G32" s="47"/>
    </row>
    <row r="33" s="93" customFormat="1" ht="14" customHeight="1" spans="1:7">
      <c r="A33" s="88">
        <v>20138</v>
      </c>
      <c r="B33" s="88" t="s">
        <v>186</v>
      </c>
      <c r="C33" s="91">
        <f t="shared" ref="C33:F33" si="8">SUM(C34)</f>
        <v>26.79</v>
      </c>
      <c r="D33" s="91">
        <f>SUM(D34)</f>
        <v>22.11</v>
      </c>
      <c r="E33" s="91">
        <f>SUM(E34)</f>
        <v>2.16</v>
      </c>
      <c r="F33" s="91">
        <f>SUM(F34)</f>
        <v>2.52</v>
      </c>
      <c r="G33" s="91"/>
    </row>
    <row r="34" ht="14" customHeight="1" spans="1:7">
      <c r="A34" s="90">
        <v>2013801</v>
      </c>
      <c r="B34" s="90" t="s">
        <v>166</v>
      </c>
      <c r="C34" s="47">
        <v>26.79</v>
      </c>
      <c r="D34" s="47">
        <v>22.11</v>
      </c>
      <c r="E34" s="47">
        <v>2.16</v>
      </c>
      <c r="F34" s="47">
        <v>2.52</v>
      </c>
      <c r="G34" s="47"/>
    </row>
    <row r="35" s="93" customFormat="1" ht="14" customHeight="1" spans="1:7">
      <c r="A35" s="88">
        <v>20199</v>
      </c>
      <c r="B35" s="88" t="s">
        <v>187</v>
      </c>
      <c r="C35" s="91">
        <f t="shared" ref="C35:F35" si="9">SUM(C36)</f>
        <v>48.09</v>
      </c>
      <c r="D35" s="91">
        <f>SUM(D36)</f>
        <v>34.57</v>
      </c>
      <c r="E35" s="91">
        <f>SUM(E36)</f>
        <v>2.92</v>
      </c>
      <c r="F35" s="91">
        <f>SUM(F36)</f>
        <v>10.6</v>
      </c>
      <c r="G35" s="91"/>
    </row>
    <row r="36" ht="14" customHeight="1" spans="1:7">
      <c r="A36" s="90">
        <v>2019999</v>
      </c>
      <c r="B36" s="90" t="s">
        <v>187</v>
      </c>
      <c r="C36" s="47">
        <v>48.09</v>
      </c>
      <c r="D36" s="47">
        <v>34.57</v>
      </c>
      <c r="E36" s="47">
        <v>2.92</v>
      </c>
      <c r="F36" s="47">
        <v>10.6</v>
      </c>
      <c r="G36" s="47"/>
    </row>
    <row r="37" s="93" customFormat="1" ht="14" customHeight="1" spans="1:7">
      <c r="A37" s="88">
        <v>204</v>
      </c>
      <c r="B37" s="88" t="s">
        <v>188</v>
      </c>
      <c r="C37" s="91">
        <f t="shared" ref="C37:F37" si="10">C38</f>
        <v>489.13</v>
      </c>
      <c r="D37" s="91">
        <f>D38</f>
        <v>327.94</v>
      </c>
      <c r="E37" s="91">
        <f>E38</f>
        <v>38.96</v>
      </c>
      <c r="F37" s="91">
        <f>F38</f>
        <v>185.64</v>
      </c>
      <c r="G37" s="91"/>
    </row>
    <row r="38" s="93" customFormat="1" ht="14" customHeight="1" spans="1:7">
      <c r="A38" s="88">
        <v>20402</v>
      </c>
      <c r="B38" s="88" t="s">
        <v>189</v>
      </c>
      <c r="C38" s="91">
        <f t="shared" ref="C38:F38" si="11">SUM(C39:C43)</f>
        <v>489.13</v>
      </c>
      <c r="D38" s="91">
        <f>SUM(D39:D43)</f>
        <v>327.94</v>
      </c>
      <c r="E38" s="91">
        <f>SUM(E39:E43)</f>
        <v>38.96</v>
      </c>
      <c r="F38" s="91">
        <f>SUM(F39:F43)</f>
        <v>185.64</v>
      </c>
      <c r="G38" s="91"/>
    </row>
    <row r="39" ht="14" customHeight="1" spans="1:7">
      <c r="A39" s="90">
        <v>2040201</v>
      </c>
      <c r="B39" s="90" t="s">
        <v>190</v>
      </c>
      <c r="C39" s="47">
        <v>343.59</v>
      </c>
      <c r="D39" s="47">
        <v>306.09</v>
      </c>
      <c r="E39" s="47">
        <v>37.5</v>
      </c>
      <c r="F39" s="47"/>
      <c r="G39" s="47"/>
    </row>
    <row r="40" ht="14" customHeight="1" spans="1:7">
      <c r="A40" s="90">
        <v>2040219</v>
      </c>
      <c r="B40" s="90" t="s">
        <v>191</v>
      </c>
      <c r="C40" s="47">
        <v>38.82</v>
      </c>
      <c r="D40" s="47"/>
      <c r="E40" s="47"/>
      <c r="F40" s="47">
        <v>38.82</v>
      </c>
      <c r="G40" s="47"/>
    </row>
    <row r="41" ht="14" customHeight="1" spans="1:7">
      <c r="A41" s="90">
        <v>2040220</v>
      </c>
      <c r="B41" s="90" t="s">
        <v>192</v>
      </c>
      <c r="C41" s="47"/>
      <c r="D41" s="47"/>
      <c r="E41" s="47"/>
      <c r="F41" s="47">
        <v>20</v>
      </c>
      <c r="G41" s="47"/>
    </row>
    <row r="42" ht="14" customHeight="1" spans="1:7">
      <c r="A42" s="90">
        <v>2040221</v>
      </c>
      <c r="B42" s="90" t="s">
        <v>193</v>
      </c>
      <c r="C42" s="47">
        <v>20</v>
      </c>
      <c r="D42" s="47"/>
      <c r="E42" s="47"/>
      <c r="F42" s="47">
        <v>63.41</v>
      </c>
      <c r="G42" s="47"/>
    </row>
    <row r="43" ht="14" customHeight="1" spans="1:7">
      <c r="A43" s="90">
        <v>2040299</v>
      </c>
      <c r="B43" s="90" t="s">
        <v>194</v>
      </c>
      <c r="C43" s="47">
        <v>86.72</v>
      </c>
      <c r="D43" s="47">
        <v>21.85</v>
      </c>
      <c r="E43" s="47">
        <v>1.46</v>
      </c>
      <c r="F43" s="47">
        <v>63.41</v>
      </c>
      <c r="G43" s="47"/>
    </row>
    <row r="44" s="93" customFormat="1" ht="14" customHeight="1" spans="1:7">
      <c r="A44" s="88">
        <v>205</v>
      </c>
      <c r="B44" s="88" t="s">
        <v>195</v>
      </c>
      <c r="C44" s="91">
        <f t="shared" ref="C44:F44" si="12">C45+C47</f>
        <v>1031.89</v>
      </c>
      <c r="D44" s="91">
        <f>D45+D47</f>
        <v>778.48</v>
      </c>
      <c r="E44" s="91">
        <f>E45+E47</f>
        <v>41.28</v>
      </c>
      <c r="F44" s="91">
        <f>F45+F47</f>
        <v>212.13</v>
      </c>
      <c r="G44" s="91"/>
    </row>
    <row r="45" s="93" customFormat="1" ht="14" customHeight="1" spans="1:7">
      <c r="A45" s="88">
        <v>20501</v>
      </c>
      <c r="B45" s="88" t="s">
        <v>196</v>
      </c>
      <c r="C45" s="91">
        <f t="shared" ref="C45:F45" si="13">SUM(C46)</f>
        <v>819.76</v>
      </c>
      <c r="D45" s="91">
        <f>SUM(D46)</f>
        <v>778.48</v>
      </c>
      <c r="E45" s="91">
        <f>SUM(E46)</f>
        <v>41.28</v>
      </c>
      <c r="F45" s="91">
        <f>SUM(F46)</f>
        <v>0</v>
      </c>
      <c r="G45" s="91"/>
    </row>
    <row r="46" ht="14" customHeight="1" spans="1:7">
      <c r="A46" s="90">
        <v>2050101</v>
      </c>
      <c r="B46" s="90" t="s">
        <v>166</v>
      </c>
      <c r="C46" s="47">
        <v>819.76</v>
      </c>
      <c r="D46" s="47">
        <v>778.48</v>
      </c>
      <c r="E46" s="47">
        <v>41.28</v>
      </c>
      <c r="F46" s="47"/>
      <c r="G46" s="47"/>
    </row>
    <row r="47" s="93" customFormat="1" ht="14" customHeight="1" spans="1:7">
      <c r="A47" s="88">
        <v>20502</v>
      </c>
      <c r="B47" s="88" t="s">
        <v>197</v>
      </c>
      <c r="C47" s="91">
        <f t="shared" ref="C47:F47" si="14">SUM(C48)</f>
        <v>212.13</v>
      </c>
      <c r="D47" s="91">
        <f>SUM(D48)</f>
        <v>0</v>
      </c>
      <c r="E47" s="91">
        <f>SUM(E48)</f>
        <v>0</v>
      </c>
      <c r="F47" s="91">
        <f>SUM(F48)</f>
        <v>212.13</v>
      </c>
      <c r="G47" s="91"/>
    </row>
    <row r="48" ht="14" customHeight="1" spans="1:7">
      <c r="A48" s="90">
        <v>2050202</v>
      </c>
      <c r="B48" s="90" t="s">
        <v>198</v>
      </c>
      <c r="C48" s="47">
        <v>212.13</v>
      </c>
      <c r="D48" s="47"/>
      <c r="E48" s="47"/>
      <c r="F48" s="47">
        <v>212.13</v>
      </c>
      <c r="G48" s="47"/>
    </row>
    <row r="49" s="93" customFormat="1" ht="14" customHeight="1" spans="1:7">
      <c r="A49" s="88">
        <v>206</v>
      </c>
      <c r="B49" s="88" t="s">
        <v>199</v>
      </c>
      <c r="C49" s="91">
        <f t="shared" ref="C49:F49" si="15">C50+C52</f>
        <v>500</v>
      </c>
      <c r="D49" s="91">
        <f>D50+D52</f>
        <v>0</v>
      </c>
      <c r="E49" s="91">
        <f>E50+E52</f>
        <v>0</v>
      </c>
      <c r="F49" s="91">
        <f>F50+F52</f>
        <v>500</v>
      </c>
      <c r="G49" s="91"/>
    </row>
    <row r="50" s="93" customFormat="1" ht="14" customHeight="1" spans="1:7">
      <c r="A50" s="88">
        <v>20604</v>
      </c>
      <c r="B50" s="88" t="s">
        <v>200</v>
      </c>
      <c r="C50" s="91">
        <f t="shared" ref="C50:F50" si="16">SUM(C51)</f>
        <v>200</v>
      </c>
      <c r="D50" s="91">
        <f>SUM(D51)</f>
        <v>0</v>
      </c>
      <c r="E50" s="91">
        <f>SUM(E51)</f>
        <v>0</v>
      </c>
      <c r="F50" s="91">
        <f>SUM(F51)</f>
        <v>200</v>
      </c>
      <c r="G50" s="91"/>
    </row>
    <row r="51" ht="14" customHeight="1" spans="1:7">
      <c r="A51" s="90">
        <v>2060499</v>
      </c>
      <c r="B51" s="90" t="s">
        <v>201</v>
      </c>
      <c r="C51" s="47">
        <v>200</v>
      </c>
      <c r="D51" s="47"/>
      <c r="E51" s="47"/>
      <c r="F51" s="47">
        <v>200</v>
      </c>
      <c r="G51" s="47"/>
    </row>
    <row r="52" s="93" customFormat="1" ht="14" customHeight="1" spans="1:7">
      <c r="A52" s="88">
        <v>2069999</v>
      </c>
      <c r="B52" s="88" t="s">
        <v>202</v>
      </c>
      <c r="C52" s="91">
        <f t="shared" ref="C52:F52" si="17">SUM(C53)</f>
        <v>300</v>
      </c>
      <c r="D52" s="91">
        <f>SUM(D53)</f>
        <v>0</v>
      </c>
      <c r="E52" s="91">
        <f>SUM(E53)</f>
        <v>0</v>
      </c>
      <c r="F52" s="91">
        <f>SUM(F53)</f>
        <v>300</v>
      </c>
      <c r="G52" s="91"/>
    </row>
    <row r="53" ht="14" customHeight="1" spans="1:7">
      <c r="A53" s="90">
        <v>2069901</v>
      </c>
      <c r="B53" s="90" t="s">
        <v>203</v>
      </c>
      <c r="C53" s="47">
        <v>300</v>
      </c>
      <c r="D53" s="47"/>
      <c r="E53" s="47"/>
      <c r="F53" s="47">
        <v>300</v>
      </c>
      <c r="G53" s="47"/>
    </row>
    <row r="54" s="93" customFormat="1" ht="14" customHeight="1" spans="1:7">
      <c r="A54" s="88">
        <v>207</v>
      </c>
      <c r="B54" s="88" t="s">
        <v>204</v>
      </c>
      <c r="C54" s="91"/>
      <c r="D54" s="91"/>
      <c r="E54" s="91"/>
      <c r="F54" s="91"/>
      <c r="G54" s="91"/>
    </row>
    <row r="55" ht="14" customHeight="1" spans="1:7">
      <c r="A55" s="90">
        <v>2070109</v>
      </c>
      <c r="B55" s="90" t="s">
        <v>205</v>
      </c>
      <c r="C55" s="47"/>
      <c r="D55" s="47"/>
      <c r="E55" s="47"/>
      <c r="F55" s="47"/>
      <c r="G55" s="47"/>
    </row>
    <row r="56" s="93" customFormat="1" ht="14" customHeight="1" spans="1:7">
      <c r="A56" s="88">
        <v>208</v>
      </c>
      <c r="B56" s="88" t="s">
        <v>206</v>
      </c>
      <c r="C56" s="91">
        <f t="shared" ref="C56:F56" si="18">C57+C61</f>
        <v>1790.15</v>
      </c>
      <c r="D56" s="91">
        <f>D57+D61</f>
        <v>0</v>
      </c>
      <c r="E56" s="91">
        <f>E57+E61</f>
        <v>0</v>
      </c>
      <c r="F56" s="91">
        <f>F57+F61</f>
        <v>1790.15</v>
      </c>
      <c r="G56" s="91"/>
    </row>
    <row r="57" s="93" customFormat="1" ht="14" customHeight="1" spans="1:7">
      <c r="A57" s="88">
        <v>20801</v>
      </c>
      <c r="B57" s="88" t="s">
        <v>207</v>
      </c>
      <c r="C57" s="91">
        <f t="shared" ref="C57:F57" si="19">SUM(C58:C60)</f>
        <v>200</v>
      </c>
      <c r="D57" s="91">
        <f>SUM(D58:D60)</f>
        <v>0</v>
      </c>
      <c r="E57" s="91">
        <f>SUM(E58:E60)</f>
        <v>0</v>
      </c>
      <c r="F57" s="91">
        <f>SUM(F58:F60)</f>
        <v>200</v>
      </c>
      <c r="G57" s="91"/>
    </row>
    <row r="58" ht="14" customHeight="1" spans="1:7">
      <c r="A58" s="90">
        <v>2080101</v>
      </c>
      <c r="B58" s="90" t="s">
        <v>166</v>
      </c>
      <c r="C58" s="47"/>
      <c r="D58" s="47"/>
      <c r="E58" s="47"/>
      <c r="F58" s="47"/>
      <c r="G58" s="47"/>
    </row>
    <row r="59" ht="14" customHeight="1" spans="1:7">
      <c r="A59" s="90">
        <v>2080107</v>
      </c>
      <c r="B59" s="90" t="s">
        <v>208</v>
      </c>
      <c r="C59" s="47"/>
      <c r="D59" s="47"/>
      <c r="E59" s="47"/>
      <c r="F59" s="47"/>
      <c r="G59" s="47"/>
    </row>
    <row r="60" ht="14" customHeight="1" spans="1:7">
      <c r="A60" s="90">
        <v>2080199</v>
      </c>
      <c r="B60" s="90" t="s">
        <v>209</v>
      </c>
      <c r="C60" s="47">
        <v>200</v>
      </c>
      <c r="D60" s="47"/>
      <c r="E60" s="47"/>
      <c r="F60" s="47">
        <v>200</v>
      </c>
      <c r="G60" s="47"/>
    </row>
    <row r="61" s="93" customFormat="1" ht="14" customHeight="1" spans="1:7">
      <c r="A61" s="88">
        <v>20802</v>
      </c>
      <c r="B61" s="88" t="s">
        <v>210</v>
      </c>
      <c r="C61" s="91">
        <f t="shared" ref="C61:F61" si="20">SUM(C62)</f>
        <v>1590.15</v>
      </c>
      <c r="D61" s="91">
        <f>SUM(D62)</f>
        <v>0</v>
      </c>
      <c r="E61" s="91">
        <f>SUM(E62)</f>
        <v>0</v>
      </c>
      <c r="F61" s="91">
        <f>SUM(F62)</f>
        <v>1590.15</v>
      </c>
      <c r="G61" s="91"/>
    </row>
    <row r="62" ht="14" customHeight="1" spans="1:7">
      <c r="A62" s="90">
        <v>2080299</v>
      </c>
      <c r="B62" s="90" t="s">
        <v>211</v>
      </c>
      <c r="C62" s="47">
        <v>1590.15</v>
      </c>
      <c r="D62" s="47"/>
      <c r="E62" s="47"/>
      <c r="F62" s="47">
        <v>1590.15</v>
      </c>
      <c r="G62" s="47"/>
    </row>
    <row r="63" s="93" customFormat="1" ht="14" customHeight="1" spans="1:7">
      <c r="A63" s="88">
        <v>210</v>
      </c>
      <c r="B63" s="88" t="s">
        <v>212</v>
      </c>
      <c r="C63" s="91">
        <f t="shared" ref="C63:F63" si="21">C64</f>
        <v>32.34</v>
      </c>
      <c r="D63" s="91">
        <f>D64</f>
        <v>0</v>
      </c>
      <c r="E63" s="91">
        <f>E64</f>
        <v>0</v>
      </c>
      <c r="F63" s="91">
        <f>F64</f>
        <v>32.34</v>
      </c>
      <c r="G63" s="91"/>
    </row>
    <row r="64" ht="14" customHeight="1" spans="1:7">
      <c r="A64" s="88">
        <v>21007</v>
      </c>
      <c r="B64" s="88" t="s">
        <v>213</v>
      </c>
      <c r="C64" s="91">
        <f t="shared" ref="C64:F64" si="22">SUM(C65)</f>
        <v>32.34</v>
      </c>
      <c r="D64" s="91">
        <f>SUM(D65)</f>
        <v>0</v>
      </c>
      <c r="E64" s="91">
        <f>SUM(E65)</f>
        <v>0</v>
      </c>
      <c r="F64" s="91">
        <f>SUM(F65)</f>
        <v>32.34</v>
      </c>
      <c r="G64" s="47"/>
    </row>
    <row r="65" ht="14" customHeight="1" spans="1:7">
      <c r="A65" s="90">
        <v>2100799</v>
      </c>
      <c r="B65" s="90" t="s">
        <v>214</v>
      </c>
      <c r="C65" s="47">
        <v>32.34</v>
      </c>
      <c r="D65" s="47"/>
      <c r="E65" s="47"/>
      <c r="F65" s="47">
        <v>32.34</v>
      </c>
      <c r="G65" s="47"/>
    </row>
    <row r="66" s="93" customFormat="1" ht="14" customHeight="1" spans="1:7">
      <c r="A66" s="88">
        <v>212</v>
      </c>
      <c r="B66" s="88" t="s">
        <v>215</v>
      </c>
      <c r="C66" s="91">
        <f t="shared" ref="C66:F66" si="23">C67+C69+C70</f>
        <v>467.02</v>
      </c>
      <c r="D66" s="91">
        <f>D67+D69+D70</f>
        <v>140.89</v>
      </c>
      <c r="E66" s="91">
        <f>E67+E69+E70</f>
        <v>18.22</v>
      </c>
      <c r="F66" s="91">
        <f>F67+F69+F70</f>
        <v>307.91</v>
      </c>
      <c r="G66" s="91"/>
    </row>
    <row r="67" s="93" customFormat="1" ht="14" customHeight="1" spans="1:7">
      <c r="A67" s="88">
        <v>21201</v>
      </c>
      <c r="B67" s="88" t="s">
        <v>216</v>
      </c>
      <c r="C67" s="91">
        <f t="shared" ref="C67:F67" si="24">SUM(C68)</f>
        <v>103.16</v>
      </c>
      <c r="D67" s="91">
        <f>SUM(D68)</f>
        <v>91.84</v>
      </c>
      <c r="E67" s="91">
        <f>SUM(E68)</f>
        <v>11.32</v>
      </c>
      <c r="F67" s="91">
        <f>SUM(F68)</f>
        <v>0</v>
      </c>
      <c r="G67" s="91"/>
    </row>
    <row r="68" ht="14" customHeight="1" spans="1:7">
      <c r="A68" s="90">
        <v>2120101</v>
      </c>
      <c r="B68" s="90" t="s">
        <v>217</v>
      </c>
      <c r="C68" s="47">
        <v>103.16</v>
      </c>
      <c r="D68" s="47">
        <v>91.84</v>
      </c>
      <c r="E68" s="47">
        <v>11.32</v>
      </c>
      <c r="F68" s="47"/>
      <c r="G68" s="47"/>
    </row>
    <row r="69" s="93" customFormat="1" ht="14" customHeight="1" spans="1:7">
      <c r="A69" s="88">
        <v>21205</v>
      </c>
      <c r="B69" s="88" t="s">
        <v>218</v>
      </c>
      <c r="C69" s="91">
        <v>300</v>
      </c>
      <c r="D69" s="91"/>
      <c r="E69" s="91"/>
      <c r="F69" s="91">
        <v>300</v>
      </c>
      <c r="G69" s="91"/>
    </row>
    <row r="70" s="93" customFormat="1" ht="14" customHeight="1" spans="1:7">
      <c r="A70" s="88">
        <v>21206</v>
      </c>
      <c r="B70" s="88" t="s">
        <v>219</v>
      </c>
      <c r="C70" s="91">
        <v>63.86</v>
      </c>
      <c r="D70" s="91">
        <v>49.05</v>
      </c>
      <c r="E70" s="91">
        <v>6.9</v>
      </c>
      <c r="F70" s="91">
        <v>7.91</v>
      </c>
      <c r="G70" s="91"/>
    </row>
    <row r="71" s="93" customFormat="1" ht="14" customHeight="1" spans="1:7">
      <c r="A71" s="88">
        <v>213</v>
      </c>
      <c r="B71" s="88" t="s">
        <v>220</v>
      </c>
      <c r="C71" s="91">
        <f t="shared" ref="C71:F71" si="25">C72+C74</f>
        <v>693.54</v>
      </c>
      <c r="D71" s="91">
        <f>D72+D74</f>
        <v>442.78</v>
      </c>
      <c r="E71" s="91">
        <f>E72+E74</f>
        <v>68.64</v>
      </c>
      <c r="F71" s="91">
        <f>F72+F74</f>
        <v>182.12</v>
      </c>
      <c r="G71" s="91"/>
    </row>
    <row r="72" s="93" customFormat="1" ht="14" customHeight="1" spans="1:7">
      <c r="A72" s="88">
        <v>21305</v>
      </c>
      <c r="B72" s="88" t="s">
        <v>221</v>
      </c>
      <c r="C72" s="91">
        <f t="shared" ref="C72:F72" si="26">SUM(C73)</f>
        <v>100</v>
      </c>
      <c r="D72" s="91">
        <f>SUM(D73)</f>
        <v>0</v>
      </c>
      <c r="E72" s="91">
        <f>SUM(E73)</f>
        <v>0</v>
      </c>
      <c r="F72" s="91">
        <f>SUM(F73)</f>
        <v>100</v>
      </c>
      <c r="G72" s="91"/>
    </row>
    <row r="73" ht="14" customHeight="1" spans="1:7">
      <c r="A73" s="90">
        <v>2130501</v>
      </c>
      <c r="B73" s="90" t="s">
        <v>166</v>
      </c>
      <c r="C73" s="47">
        <v>100</v>
      </c>
      <c r="D73" s="47"/>
      <c r="E73" s="47"/>
      <c r="F73" s="47">
        <v>100</v>
      </c>
      <c r="G73" s="47"/>
    </row>
    <row r="74" s="93" customFormat="1" ht="14" customHeight="1" spans="1:7">
      <c r="A74" s="88">
        <v>21399</v>
      </c>
      <c r="B74" s="88" t="s">
        <v>222</v>
      </c>
      <c r="C74" s="91">
        <f t="shared" ref="C74:F74" si="27">SUM(C75)</f>
        <v>593.54</v>
      </c>
      <c r="D74" s="91">
        <f>SUM(D75)</f>
        <v>442.78</v>
      </c>
      <c r="E74" s="91">
        <f>SUM(E75)</f>
        <v>68.64</v>
      </c>
      <c r="F74" s="91">
        <f>SUM(F75)</f>
        <v>82.12</v>
      </c>
      <c r="G74" s="91"/>
    </row>
    <row r="75" ht="14" customHeight="1" spans="1:7">
      <c r="A75" s="90">
        <v>2139999</v>
      </c>
      <c r="B75" s="90" t="s">
        <v>222</v>
      </c>
      <c r="C75" s="47">
        <v>593.54</v>
      </c>
      <c r="D75" s="47">
        <v>442.78</v>
      </c>
      <c r="E75" s="47">
        <v>68.64</v>
      </c>
      <c r="F75" s="47">
        <v>82.12</v>
      </c>
      <c r="G75" s="47"/>
    </row>
    <row r="76" s="93" customFormat="1" ht="14" customHeight="1" spans="1:7">
      <c r="A76" s="88">
        <v>220</v>
      </c>
      <c r="B76" s="88" t="s">
        <v>223</v>
      </c>
      <c r="C76" s="91">
        <f t="shared" ref="C76:F76" si="28">C77</f>
        <v>70.06</v>
      </c>
      <c r="D76" s="91">
        <f>D77</f>
        <v>56.46</v>
      </c>
      <c r="E76" s="91">
        <f>E77</f>
        <v>7</v>
      </c>
      <c r="F76" s="91">
        <f>F77</f>
        <v>6.6</v>
      </c>
      <c r="G76" s="91"/>
    </row>
    <row r="77" s="93" customFormat="1" ht="14" customHeight="1" spans="1:7">
      <c r="A77" s="88">
        <v>22001</v>
      </c>
      <c r="B77" s="88" t="s">
        <v>224</v>
      </c>
      <c r="C77" s="91">
        <f t="shared" ref="C77:F77" si="29">SUM(C78)</f>
        <v>70.06</v>
      </c>
      <c r="D77" s="91">
        <f>SUM(D78)</f>
        <v>56.46</v>
      </c>
      <c r="E77" s="91">
        <f>SUM(E78)</f>
        <v>7</v>
      </c>
      <c r="F77" s="91">
        <f>SUM(F78)</f>
        <v>6.6</v>
      </c>
      <c r="G77" s="91"/>
    </row>
    <row r="78" ht="14" customHeight="1" spans="1:7">
      <c r="A78" s="90">
        <v>2200101</v>
      </c>
      <c r="B78" s="90" t="s">
        <v>225</v>
      </c>
      <c r="C78" s="47">
        <v>70.06</v>
      </c>
      <c r="D78" s="47">
        <v>56.46</v>
      </c>
      <c r="E78" s="47">
        <v>7</v>
      </c>
      <c r="F78" s="47">
        <v>6.6</v>
      </c>
      <c r="G78" s="47"/>
    </row>
    <row r="79" s="93" customFormat="1" ht="14" customHeight="1" spans="1:7">
      <c r="A79" s="88">
        <v>221</v>
      </c>
      <c r="B79" s="88" t="s">
        <v>226</v>
      </c>
      <c r="C79" s="91">
        <f t="shared" ref="C79:F79" si="30">C80</f>
        <v>14.96</v>
      </c>
      <c r="D79" s="91">
        <f>D80</f>
        <v>12.86</v>
      </c>
      <c r="E79" s="91">
        <f>E80</f>
        <v>2.1</v>
      </c>
      <c r="F79" s="91">
        <f>F80</f>
        <v>0</v>
      </c>
      <c r="G79" s="91"/>
    </row>
    <row r="80" s="93" customFormat="1" ht="14" customHeight="1" spans="1:7">
      <c r="A80" s="88">
        <v>22101</v>
      </c>
      <c r="B80" s="88" t="s">
        <v>227</v>
      </c>
      <c r="C80" s="91">
        <f t="shared" ref="C80:F80" si="31">SUM(C81)</f>
        <v>14.96</v>
      </c>
      <c r="D80" s="91">
        <f>SUM(D81)</f>
        <v>12.86</v>
      </c>
      <c r="E80" s="91">
        <f>SUM(E81)</f>
        <v>2.1</v>
      </c>
      <c r="F80" s="91">
        <f>SUM(F81)</f>
        <v>0</v>
      </c>
      <c r="G80" s="91"/>
    </row>
    <row r="81" ht="14" customHeight="1" spans="1:7">
      <c r="A81" s="90">
        <v>2210103</v>
      </c>
      <c r="B81" s="90" t="s">
        <v>228</v>
      </c>
      <c r="C81" s="47">
        <v>14.96</v>
      </c>
      <c r="D81" s="47">
        <v>12.86</v>
      </c>
      <c r="E81" s="47">
        <v>2.1</v>
      </c>
      <c r="F81" s="47"/>
      <c r="G81" s="47"/>
    </row>
    <row r="82" s="93" customFormat="1" ht="14" customHeight="1" spans="1:7">
      <c r="A82" s="88">
        <v>224</v>
      </c>
      <c r="B82" s="88" t="s">
        <v>229</v>
      </c>
      <c r="C82" s="91">
        <f t="shared" ref="C82:F82" si="32">C83+C86</f>
        <v>118.48</v>
      </c>
      <c r="D82" s="91">
        <f>D83+D86</f>
        <v>75.4</v>
      </c>
      <c r="E82" s="91">
        <f>E83+E86</f>
        <v>31.7</v>
      </c>
      <c r="F82" s="91">
        <f>F83+F86</f>
        <v>11.38</v>
      </c>
      <c r="G82" s="91"/>
    </row>
    <row r="83" s="93" customFormat="1" ht="14" customHeight="1" spans="1:7">
      <c r="A83" s="88">
        <v>22401</v>
      </c>
      <c r="B83" s="88" t="s">
        <v>230</v>
      </c>
      <c r="C83" s="91">
        <f t="shared" ref="C83:F83" si="33">SUM(C84:C85)</f>
        <v>19.27</v>
      </c>
      <c r="D83" s="91">
        <f>SUM(D84:D85)</f>
        <v>11.57</v>
      </c>
      <c r="E83" s="91">
        <f>SUM(E84:E85)</f>
        <v>0.7</v>
      </c>
      <c r="F83" s="91">
        <f>SUM(F84:F85)</f>
        <v>7</v>
      </c>
      <c r="G83" s="91"/>
    </row>
    <row r="84" ht="14" customHeight="1" spans="1:7">
      <c r="A84" s="90">
        <v>2240101</v>
      </c>
      <c r="B84" s="90" t="s">
        <v>166</v>
      </c>
      <c r="C84" s="47">
        <v>12.27</v>
      </c>
      <c r="D84" s="47">
        <v>11.57</v>
      </c>
      <c r="E84" s="47">
        <v>0.7</v>
      </c>
      <c r="F84" s="47"/>
      <c r="G84" s="47"/>
    </row>
    <row r="85" ht="14" customHeight="1" spans="1:7">
      <c r="A85" s="90">
        <v>2240106</v>
      </c>
      <c r="B85" s="90" t="s">
        <v>231</v>
      </c>
      <c r="C85" s="47">
        <v>7</v>
      </c>
      <c r="D85" s="47"/>
      <c r="E85" s="47"/>
      <c r="F85" s="47">
        <v>7</v>
      </c>
      <c r="G85" s="47"/>
    </row>
    <row r="86" s="93" customFormat="1" ht="14" customHeight="1" spans="1:7">
      <c r="A86" s="88">
        <v>22402</v>
      </c>
      <c r="B86" s="88" t="s">
        <v>232</v>
      </c>
      <c r="C86" s="91">
        <f t="shared" ref="C86:F86" si="34">SUM(C87:C88)</f>
        <v>99.21</v>
      </c>
      <c r="D86" s="91">
        <f>SUM(D87:D88)</f>
        <v>63.83</v>
      </c>
      <c r="E86" s="91">
        <f>SUM(E87:E88)</f>
        <v>31</v>
      </c>
      <c r="F86" s="91">
        <f>SUM(F87:F88)</f>
        <v>4.38</v>
      </c>
      <c r="G86" s="91"/>
    </row>
    <row r="87" s="93" customFormat="1" ht="14" customHeight="1" spans="1:7">
      <c r="A87" s="90">
        <v>2240201</v>
      </c>
      <c r="B87" s="90" t="s">
        <v>166</v>
      </c>
      <c r="C87" s="92">
        <v>99.21</v>
      </c>
      <c r="D87" s="92">
        <v>63.83</v>
      </c>
      <c r="E87" s="92">
        <v>31</v>
      </c>
      <c r="F87" s="92">
        <v>4.38</v>
      </c>
      <c r="G87" s="91"/>
    </row>
    <row r="88" ht="14" customHeight="1" spans="1:7">
      <c r="A88" s="90">
        <v>2240204</v>
      </c>
      <c r="B88" s="90" t="s">
        <v>233</v>
      </c>
      <c r="C88" s="47"/>
      <c r="D88" s="47"/>
      <c r="E88" s="47"/>
      <c r="F88" s="47"/>
      <c r="G88" s="47"/>
    </row>
    <row r="89" s="93" customFormat="1" ht="14" customHeight="1" spans="1:7">
      <c r="A89" s="88">
        <v>227</v>
      </c>
      <c r="B89" s="88" t="s">
        <v>234</v>
      </c>
      <c r="C89" s="91">
        <v>80.03</v>
      </c>
      <c r="D89" s="91"/>
      <c r="E89" s="91"/>
      <c r="F89" s="91">
        <v>80.03</v>
      </c>
      <c r="G89" s="91"/>
    </row>
    <row r="90" s="93" customFormat="1" ht="14" customHeight="1" spans="1:7">
      <c r="A90" s="88">
        <v>231</v>
      </c>
      <c r="B90" s="88" t="s">
        <v>235</v>
      </c>
      <c r="C90" s="91">
        <f t="shared" ref="C90:F90" si="35">SUM(C91)</f>
        <v>1301</v>
      </c>
      <c r="D90" s="91">
        <f>SUM(D91)</f>
        <v>0</v>
      </c>
      <c r="E90" s="91">
        <f>SUM(E91)</f>
        <v>0</v>
      </c>
      <c r="F90" s="91">
        <f>SUM(F91)</f>
        <v>1301</v>
      </c>
      <c r="G90" s="91"/>
    </row>
    <row r="91" ht="14" customHeight="1" spans="1:7">
      <c r="A91" s="90">
        <v>23103</v>
      </c>
      <c r="B91" s="90" t="s">
        <v>236</v>
      </c>
      <c r="C91" s="47">
        <f t="shared" ref="C91:F91" si="36">SUM(C92)</f>
        <v>1301</v>
      </c>
      <c r="D91" s="47">
        <f>SUM(D92)</f>
        <v>0</v>
      </c>
      <c r="E91" s="47">
        <f>SUM(E92)</f>
        <v>0</v>
      </c>
      <c r="F91" s="47">
        <f>SUM(F92)</f>
        <v>1301</v>
      </c>
      <c r="G91" s="47"/>
    </row>
    <row r="92" ht="14" customHeight="1" spans="1:7">
      <c r="A92" s="90">
        <v>2310399</v>
      </c>
      <c r="B92" s="90" t="s">
        <v>237</v>
      </c>
      <c r="C92" s="47">
        <v>1301</v>
      </c>
      <c r="D92" s="47"/>
      <c r="E92" s="47"/>
      <c r="F92" s="47">
        <v>1301</v>
      </c>
      <c r="G92" s="47"/>
    </row>
    <row r="93" ht="14" customHeight="1" spans="1:7">
      <c r="A93" s="90"/>
      <c r="B93" s="47"/>
      <c r="C93" s="47"/>
      <c r="D93" s="47"/>
      <c r="E93" s="47"/>
      <c r="F93" s="47"/>
      <c r="G93" s="47"/>
    </row>
  </sheetData>
  <mergeCells count="1">
    <mergeCell ref="A2:G2"/>
  </mergeCells>
  <printOptions horizontalCentered="1"/>
  <pageMargins left="0.588888888888889" right="0.588888888888889" top="0.55" bottom="0.629166666666667" header="0.5" footer="0.5"/>
  <pageSetup paperSize="9" scale="75" fitToHeight="0"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53"/>
  <sheetViews>
    <sheetView showGridLines="0" showZeros="0" topLeftCell="A31" workbookViewId="0">
      <selection activeCell="A1" sqref="A1:I64"/>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33" t="s">
        <v>20</v>
      </c>
    </row>
    <row r="2" ht="28.5" customHeight="1" spans="1:9">
      <c r="A2" s="34" t="s">
        <v>238</v>
      </c>
      <c r="B2" s="34"/>
      <c r="C2" s="34"/>
      <c r="D2" s="34"/>
      <c r="E2" s="34"/>
      <c r="F2" s="34"/>
      <c r="G2" s="34"/>
      <c r="H2" s="34"/>
      <c r="I2" s="34"/>
    </row>
    <row r="3" ht="22.5" customHeight="1" spans="9:9">
      <c r="I3" s="52" t="s">
        <v>43</v>
      </c>
    </row>
    <row r="4" ht="22.5" customHeight="1" spans="1:9">
      <c r="A4" s="54" t="s">
        <v>239</v>
      </c>
      <c r="B4" s="54" t="s">
        <v>240</v>
      </c>
      <c r="C4" s="54" t="s">
        <v>241</v>
      </c>
      <c r="D4" s="54" t="s">
        <v>242</v>
      </c>
      <c r="E4" s="54" t="s">
        <v>138</v>
      </c>
      <c r="F4" s="54" t="s">
        <v>160</v>
      </c>
      <c r="G4" s="54" t="s">
        <v>161</v>
      </c>
      <c r="H4" s="54" t="s">
        <v>162</v>
      </c>
      <c r="I4" s="54" t="s">
        <v>163</v>
      </c>
    </row>
    <row r="5" ht="15.75" customHeight="1" spans="1:9">
      <c r="A5" s="43" t="s">
        <v>148</v>
      </c>
      <c r="B5" s="43" t="s">
        <v>148</v>
      </c>
      <c r="C5" s="43" t="s">
        <v>148</v>
      </c>
      <c r="D5" s="43" t="s">
        <v>148</v>
      </c>
      <c r="E5" s="43" t="s">
        <v>148</v>
      </c>
      <c r="F5" s="43" t="s">
        <v>148</v>
      </c>
      <c r="G5" s="43" t="s">
        <v>148</v>
      </c>
      <c r="H5" s="43" t="s">
        <v>148</v>
      </c>
      <c r="I5" s="43" t="s">
        <v>148</v>
      </c>
    </row>
    <row r="6" ht="21" customHeight="1" spans="1:9">
      <c r="A6" s="65">
        <v>301</v>
      </c>
      <c r="B6" s="65" t="s">
        <v>243</v>
      </c>
      <c r="C6" s="65">
        <v>501</v>
      </c>
      <c r="D6" s="65" t="s">
        <v>244</v>
      </c>
      <c r="E6" s="45">
        <f>SUM(E7:E16)</f>
        <v>2381.8</v>
      </c>
      <c r="F6" s="45">
        <f>SUM(F7:F16)</f>
        <v>2381.8</v>
      </c>
      <c r="G6" s="45"/>
      <c r="H6" s="45"/>
      <c r="I6" s="45"/>
    </row>
    <row r="7" ht="21" customHeight="1" spans="1:9">
      <c r="A7" s="65">
        <v>30101</v>
      </c>
      <c r="B7" s="65" t="s">
        <v>245</v>
      </c>
      <c r="C7" s="65">
        <v>50101</v>
      </c>
      <c r="D7" s="65" t="s">
        <v>246</v>
      </c>
      <c r="E7" s="45">
        <v>712.51</v>
      </c>
      <c r="F7" s="45">
        <v>712.51</v>
      </c>
      <c r="G7" s="45"/>
      <c r="H7" s="45"/>
      <c r="I7" s="45"/>
    </row>
    <row r="8" ht="21" customHeight="1" spans="1:9">
      <c r="A8" s="65">
        <v>30102</v>
      </c>
      <c r="B8" s="65" t="s">
        <v>247</v>
      </c>
      <c r="C8" s="65">
        <v>50101</v>
      </c>
      <c r="D8" s="65" t="s">
        <v>246</v>
      </c>
      <c r="E8" s="45">
        <v>148.75</v>
      </c>
      <c r="F8" s="45">
        <v>148.75</v>
      </c>
      <c r="G8" s="45"/>
      <c r="H8" s="45"/>
      <c r="I8" s="45"/>
    </row>
    <row r="9" ht="21" customHeight="1" spans="1:9">
      <c r="A9" s="65" t="s">
        <v>248</v>
      </c>
      <c r="B9" s="65" t="s">
        <v>249</v>
      </c>
      <c r="C9" s="65">
        <v>50101</v>
      </c>
      <c r="D9" s="65" t="s">
        <v>246</v>
      </c>
      <c r="E9" s="45">
        <v>13.95</v>
      </c>
      <c r="F9" s="45">
        <v>13.95</v>
      </c>
      <c r="G9" s="45"/>
      <c r="H9" s="45"/>
      <c r="I9" s="45"/>
    </row>
    <row r="10" ht="21" customHeight="1" spans="1:9">
      <c r="A10" s="65">
        <v>30107</v>
      </c>
      <c r="B10" s="65" t="s">
        <v>250</v>
      </c>
      <c r="C10" s="65">
        <v>50101</v>
      </c>
      <c r="D10" s="65" t="s">
        <v>246</v>
      </c>
      <c r="E10" s="45">
        <v>294.2</v>
      </c>
      <c r="F10" s="45">
        <v>294.2</v>
      </c>
      <c r="G10" s="45"/>
      <c r="H10" s="45"/>
      <c r="I10" s="45"/>
    </row>
    <row r="11" ht="21" customHeight="1" spans="1:9">
      <c r="A11" s="65">
        <v>30108</v>
      </c>
      <c r="B11" s="65" t="s">
        <v>251</v>
      </c>
      <c r="C11" s="65">
        <v>50102</v>
      </c>
      <c r="D11" s="65" t="s">
        <v>252</v>
      </c>
      <c r="E11" s="45">
        <v>257.63</v>
      </c>
      <c r="F11" s="45">
        <v>257.63</v>
      </c>
      <c r="G11" s="45"/>
      <c r="H11" s="45"/>
      <c r="I11" s="45"/>
    </row>
    <row r="12" ht="21" customHeight="1" spans="1:9">
      <c r="A12" s="65">
        <v>30109</v>
      </c>
      <c r="B12" s="65" t="s">
        <v>253</v>
      </c>
      <c r="C12" s="65">
        <v>50102</v>
      </c>
      <c r="D12" s="65" t="s">
        <v>252</v>
      </c>
      <c r="E12" s="45">
        <v>7.01</v>
      </c>
      <c r="F12" s="45">
        <v>7.01</v>
      </c>
      <c r="G12" s="45"/>
      <c r="H12" s="45"/>
      <c r="I12" s="45"/>
    </row>
    <row r="13" ht="21" customHeight="1" spans="1:9">
      <c r="A13" s="65">
        <v>30110</v>
      </c>
      <c r="B13" s="65" t="s">
        <v>254</v>
      </c>
      <c r="C13" s="65">
        <v>50102</v>
      </c>
      <c r="D13" s="65" t="s">
        <v>252</v>
      </c>
      <c r="E13" s="47">
        <v>108.1</v>
      </c>
      <c r="F13" s="47">
        <v>108.1</v>
      </c>
      <c r="G13" s="45"/>
      <c r="H13" s="45"/>
      <c r="I13" s="45"/>
    </row>
    <row r="14" ht="21" customHeight="1" spans="1:9">
      <c r="A14" s="65">
        <v>30112</v>
      </c>
      <c r="B14" s="65" t="s">
        <v>255</v>
      </c>
      <c r="C14" s="65">
        <v>50102</v>
      </c>
      <c r="D14" s="65" t="s">
        <v>252</v>
      </c>
      <c r="E14" s="47">
        <v>20.51</v>
      </c>
      <c r="F14" s="47">
        <v>20.51</v>
      </c>
      <c r="G14" s="47"/>
      <c r="H14" s="47"/>
      <c r="I14" s="47"/>
    </row>
    <row r="15" ht="21" customHeight="1" spans="1:9">
      <c r="A15" s="65">
        <v>30113</v>
      </c>
      <c r="B15" s="65" t="s">
        <v>256</v>
      </c>
      <c r="C15" s="65">
        <v>50103</v>
      </c>
      <c r="D15" s="65" t="s">
        <v>256</v>
      </c>
      <c r="E15" s="47">
        <v>180.47</v>
      </c>
      <c r="F15" s="47">
        <v>180.47</v>
      </c>
      <c r="G15" s="47"/>
      <c r="H15" s="47"/>
      <c r="I15" s="47"/>
    </row>
    <row r="16" ht="21" customHeight="1" spans="1:9">
      <c r="A16" s="65">
        <v>30199</v>
      </c>
      <c r="B16" s="65" t="s">
        <v>257</v>
      </c>
      <c r="C16" s="65">
        <v>50199</v>
      </c>
      <c r="D16" s="65" t="s">
        <v>257</v>
      </c>
      <c r="E16" s="47">
        <v>638.67</v>
      </c>
      <c r="F16" s="47">
        <v>638.67</v>
      </c>
      <c r="G16" s="47"/>
      <c r="H16" s="47"/>
      <c r="I16" s="47"/>
    </row>
    <row r="17" ht="21" customHeight="1" spans="1:9">
      <c r="A17" s="65">
        <v>302</v>
      </c>
      <c r="B17" s="65" t="s">
        <v>258</v>
      </c>
      <c r="C17" s="65">
        <v>502</v>
      </c>
      <c r="D17" s="65" t="s">
        <v>259</v>
      </c>
      <c r="E17" s="47">
        <f>SUM(E18:E40)</f>
        <v>454.87</v>
      </c>
      <c r="F17" s="47"/>
      <c r="G17" s="47">
        <f>SUM(G18:G40)</f>
        <v>454.87</v>
      </c>
      <c r="H17" s="47"/>
      <c r="I17" s="47"/>
    </row>
    <row r="18" ht="21" customHeight="1" spans="1:9">
      <c r="A18" s="65">
        <v>30201</v>
      </c>
      <c r="B18" s="65" t="s">
        <v>260</v>
      </c>
      <c r="C18" s="65">
        <v>50201</v>
      </c>
      <c r="D18" s="65" t="s">
        <v>261</v>
      </c>
      <c r="E18" s="47">
        <v>167.36</v>
      </c>
      <c r="F18" s="47"/>
      <c r="G18" s="47">
        <v>167.36</v>
      </c>
      <c r="H18" s="47"/>
      <c r="I18" s="47"/>
    </row>
    <row r="19" ht="21" customHeight="1" spans="1:9">
      <c r="A19" s="65">
        <v>30202</v>
      </c>
      <c r="B19" s="65" t="s">
        <v>262</v>
      </c>
      <c r="C19" s="65">
        <v>50201</v>
      </c>
      <c r="D19" s="65" t="s">
        <v>261</v>
      </c>
      <c r="E19" s="47">
        <v>20.75</v>
      </c>
      <c r="F19" s="47"/>
      <c r="G19" s="47">
        <v>20.75</v>
      </c>
      <c r="H19" s="47"/>
      <c r="I19" s="47"/>
    </row>
    <row r="20" ht="21" customHeight="1" spans="1:9">
      <c r="A20" s="65">
        <v>30203</v>
      </c>
      <c r="B20" s="65" t="s">
        <v>263</v>
      </c>
      <c r="C20" s="65">
        <v>50201</v>
      </c>
      <c r="D20" s="65" t="s">
        <v>261</v>
      </c>
      <c r="E20" s="47">
        <v>0.5</v>
      </c>
      <c r="F20" s="47"/>
      <c r="G20" s="47">
        <v>0.5</v>
      </c>
      <c r="H20" s="47"/>
      <c r="I20" s="47"/>
    </row>
    <row r="21" ht="21" customHeight="1" spans="1:9">
      <c r="A21" s="65">
        <v>30204</v>
      </c>
      <c r="B21" s="65" t="s">
        <v>264</v>
      </c>
      <c r="C21" s="65">
        <v>50201</v>
      </c>
      <c r="D21" s="65" t="s">
        <v>261</v>
      </c>
      <c r="E21" s="47">
        <v>0.14</v>
      </c>
      <c r="F21" s="47"/>
      <c r="G21" s="47">
        <v>0.14</v>
      </c>
      <c r="H21" s="47"/>
      <c r="I21" s="47"/>
    </row>
    <row r="22" ht="21" customHeight="1" spans="1:9">
      <c r="A22" s="65">
        <v>30205</v>
      </c>
      <c r="B22" s="65" t="s">
        <v>265</v>
      </c>
      <c r="C22" s="65">
        <v>50201</v>
      </c>
      <c r="D22" s="65" t="s">
        <v>261</v>
      </c>
      <c r="E22" s="47">
        <v>2.5</v>
      </c>
      <c r="F22" s="47"/>
      <c r="G22" s="47">
        <v>2.5</v>
      </c>
      <c r="H22" s="47"/>
      <c r="I22" s="47"/>
    </row>
    <row r="23" ht="21" customHeight="1" spans="1:9">
      <c r="A23" s="65">
        <v>30206</v>
      </c>
      <c r="B23" s="65" t="s">
        <v>266</v>
      </c>
      <c r="C23" s="65">
        <v>50201</v>
      </c>
      <c r="D23" s="65" t="s">
        <v>261</v>
      </c>
      <c r="E23" s="47">
        <v>8.7</v>
      </c>
      <c r="F23" s="47"/>
      <c r="G23" s="47">
        <v>8.7</v>
      </c>
      <c r="H23" s="47"/>
      <c r="I23" s="47"/>
    </row>
    <row r="24" ht="21" customHeight="1" spans="1:9">
      <c r="A24" s="65">
        <v>30207</v>
      </c>
      <c r="B24" s="65" t="s">
        <v>267</v>
      </c>
      <c r="C24" s="65">
        <v>50201</v>
      </c>
      <c r="D24" s="65" t="s">
        <v>261</v>
      </c>
      <c r="E24" s="47">
        <v>2.86</v>
      </c>
      <c r="F24" s="47"/>
      <c r="G24" s="47">
        <v>2.86</v>
      </c>
      <c r="H24" s="47"/>
      <c r="I24" s="47"/>
    </row>
    <row r="25" ht="21" customHeight="1" spans="1:9">
      <c r="A25" s="65">
        <v>30209</v>
      </c>
      <c r="B25" s="65" t="s">
        <v>268</v>
      </c>
      <c r="C25" s="65">
        <v>50201</v>
      </c>
      <c r="D25" s="65" t="s">
        <v>261</v>
      </c>
      <c r="E25" s="47">
        <v>5.94</v>
      </c>
      <c r="F25" s="47"/>
      <c r="G25" s="47">
        <v>5.94</v>
      </c>
      <c r="H25" s="47"/>
      <c r="I25" s="47"/>
    </row>
    <row r="26" ht="21" customHeight="1" spans="1:9">
      <c r="A26" s="65">
        <v>30211</v>
      </c>
      <c r="B26" s="65" t="s">
        <v>269</v>
      </c>
      <c r="C26" s="65">
        <v>50201</v>
      </c>
      <c r="D26" s="65" t="s">
        <v>261</v>
      </c>
      <c r="E26" s="47">
        <v>33.39</v>
      </c>
      <c r="F26" s="47"/>
      <c r="G26" s="47">
        <v>33.39</v>
      </c>
      <c r="H26" s="47"/>
      <c r="I26" s="47"/>
    </row>
    <row r="27" ht="21" customHeight="1" spans="1:9">
      <c r="A27" s="65">
        <v>30213</v>
      </c>
      <c r="B27" s="65" t="s">
        <v>270</v>
      </c>
      <c r="C27" s="65">
        <v>50201</v>
      </c>
      <c r="D27" s="65" t="s">
        <v>261</v>
      </c>
      <c r="E27" s="47">
        <v>10.9</v>
      </c>
      <c r="F27" s="47"/>
      <c r="G27" s="47">
        <v>10.9</v>
      </c>
      <c r="H27" s="47"/>
      <c r="I27" s="47"/>
    </row>
    <row r="28" ht="21" customHeight="1" spans="1:9">
      <c r="A28" s="65">
        <v>30214</v>
      </c>
      <c r="B28" s="65" t="s">
        <v>271</v>
      </c>
      <c r="C28" s="65">
        <v>50201</v>
      </c>
      <c r="D28" s="65" t="s">
        <v>261</v>
      </c>
      <c r="E28" s="47">
        <v>1.82</v>
      </c>
      <c r="F28" s="47"/>
      <c r="G28" s="47">
        <v>1.82</v>
      </c>
      <c r="H28" s="47"/>
      <c r="I28" s="47"/>
    </row>
    <row r="29" ht="21" customHeight="1" spans="1:9">
      <c r="A29" s="65">
        <v>30215</v>
      </c>
      <c r="B29" s="65" t="s">
        <v>272</v>
      </c>
      <c r="C29" s="65">
        <v>50202</v>
      </c>
      <c r="D29" s="65" t="s">
        <v>272</v>
      </c>
      <c r="E29" s="47">
        <v>5</v>
      </c>
      <c r="F29" s="47"/>
      <c r="G29" s="47">
        <v>5</v>
      </c>
      <c r="H29" s="47"/>
      <c r="I29" s="47"/>
    </row>
    <row r="30" ht="21" customHeight="1" spans="1:9">
      <c r="A30" s="65">
        <v>30216</v>
      </c>
      <c r="B30" s="65" t="s">
        <v>273</v>
      </c>
      <c r="C30" s="65">
        <v>50203</v>
      </c>
      <c r="D30" s="65" t="s">
        <v>273</v>
      </c>
      <c r="E30" s="47">
        <v>16.4</v>
      </c>
      <c r="F30" s="47"/>
      <c r="G30" s="47">
        <v>16.4</v>
      </c>
      <c r="H30" s="47"/>
      <c r="I30" s="47"/>
    </row>
    <row r="31" ht="21" customHeight="1" spans="1:9">
      <c r="A31" s="65">
        <v>30217</v>
      </c>
      <c r="B31" s="65" t="s">
        <v>274</v>
      </c>
      <c r="C31" s="65">
        <v>50206</v>
      </c>
      <c r="D31" s="65" t="s">
        <v>274</v>
      </c>
      <c r="E31" s="47">
        <v>4.79</v>
      </c>
      <c r="F31" s="47"/>
      <c r="G31" s="47">
        <v>4.79</v>
      </c>
      <c r="H31" s="47"/>
      <c r="I31" s="47"/>
    </row>
    <row r="32" ht="21" customHeight="1" spans="1:9">
      <c r="A32" s="65">
        <v>30218</v>
      </c>
      <c r="B32" s="65" t="s">
        <v>275</v>
      </c>
      <c r="C32" s="65">
        <v>50204</v>
      </c>
      <c r="D32" s="65" t="s">
        <v>276</v>
      </c>
      <c r="E32" s="47">
        <v>3.8</v>
      </c>
      <c r="F32" s="47"/>
      <c r="G32" s="47">
        <v>3.8</v>
      </c>
      <c r="H32" s="47"/>
      <c r="I32" s="47"/>
    </row>
    <row r="33" ht="21" customHeight="1" spans="1:9">
      <c r="A33" s="65">
        <v>30224</v>
      </c>
      <c r="B33" s="65" t="s">
        <v>277</v>
      </c>
      <c r="C33" s="65">
        <v>50204</v>
      </c>
      <c r="D33" s="65" t="s">
        <v>276</v>
      </c>
      <c r="E33" s="47">
        <v>7.8</v>
      </c>
      <c r="F33" s="47"/>
      <c r="G33" s="47">
        <v>7.8</v>
      </c>
      <c r="H33" s="47"/>
      <c r="I33" s="47"/>
    </row>
    <row r="34" ht="21" customHeight="1" spans="1:9">
      <c r="A34" s="65">
        <v>30225</v>
      </c>
      <c r="B34" s="65" t="s">
        <v>278</v>
      </c>
      <c r="C34" s="65">
        <v>50204</v>
      </c>
      <c r="D34" s="65" t="s">
        <v>276</v>
      </c>
      <c r="E34" s="47">
        <v>1.3</v>
      </c>
      <c r="F34" s="47"/>
      <c r="G34" s="47">
        <v>1.3</v>
      </c>
      <c r="H34" s="47"/>
      <c r="I34" s="47"/>
    </row>
    <row r="35" ht="21" customHeight="1" spans="1:9">
      <c r="A35" s="65">
        <v>30226</v>
      </c>
      <c r="B35" s="65" t="s">
        <v>279</v>
      </c>
      <c r="C35" s="65">
        <v>50205</v>
      </c>
      <c r="D35" s="65" t="s">
        <v>280</v>
      </c>
      <c r="E35" s="47">
        <v>3.4</v>
      </c>
      <c r="F35" s="47"/>
      <c r="G35" s="47">
        <v>3.4</v>
      </c>
      <c r="H35" s="47"/>
      <c r="I35" s="47"/>
    </row>
    <row r="36" ht="21" customHeight="1" spans="1:9">
      <c r="A36" s="65">
        <v>30227</v>
      </c>
      <c r="B36" s="65" t="s">
        <v>280</v>
      </c>
      <c r="C36" s="65">
        <v>50205</v>
      </c>
      <c r="D36" s="65" t="s">
        <v>280</v>
      </c>
      <c r="E36" s="47">
        <v>3.39</v>
      </c>
      <c r="F36" s="47"/>
      <c r="G36" s="47">
        <v>3.39</v>
      </c>
      <c r="H36" s="47"/>
      <c r="I36" s="47"/>
    </row>
    <row r="37" ht="21" customHeight="1" spans="1:9">
      <c r="A37" s="65">
        <v>30228</v>
      </c>
      <c r="B37" s="65" t="s">
        <v>281</v>
      </c>
      <c r="C37" s="65">
        <v>50206</v>
      </c>
      <c r="D37" s="65" t="s">
        <v>274</v>
      </c>
      <c r="E37" s="47">
        <v>8.34</v>
      </c>
      <c r="F37" s="47"/>
      <c r="G37" s="47">
        <v>8.34</v>
      </c>
      <c r="H37" s="47"/>
      <c r="I37" s="47"/>
    </row>
    <row r="38" ht="21" customHeight="1" spans="1:9">
      <c r="A38" s="65">
        <v>30231</v>
      </c>
      <c r="B38" s="65" t="s">
        <v>282</v>
      </c>
      <c r="C38" s="65">
        <v>50208</v>
      </c>
      <c r="D38" s="65" t="s">
        <v>282</v>
      </c>
      <c r="E38" s="47">
        <v>19.4</v>
      </c>
      <c r="F38" s="47"/>
      <c r="G38" s="47">
        <v>19.4</v>
      </c>
      <c r="H38" s="47"/>
      <c r="I38" s="47"/>
    </row>
    <row r="39" ht="21" customHeight="1" spans="1:9">
      <c r="A39" s="65">
        <v>30239</v>
      </c>
      <c r="B39" s="65" t="s">
        <v>283</v>
      </c>
      <c r="C39" s="65">
        <v>50209</v>
      </c>
      <c r="D39" s="65" t="s">
        <v>270</v>
      </c>
      <c r="E39" s="47">
        <v>26.39</v>
      </c>
      <c r="F39" s="47"/>
      <c r="G39" s="47">
        <v>26.39</v>
      </c>
      <c r="H39" s="47"/>
      <c r="I39" s="47"/>
    </row>
    <row r="40" ht="21" customHeight="1" spans="1:9">
      <c r="A40" s="65">
        <v>30299</v>
      </c>
      <c r="B40" s="65" t="s">
        <v>284</v>
      </c>
      <c r="C40" s="65">
        <v>50299</v>
      </c>
      <c r="D40" s="65" t="s">
        <v>284</v>
      </c>
      <c r="E40" s="47">
        <v>100</v>
      </c>
      <c r="F40" s="47"/>
      <c r="G40" s="47">
        <v>100</v>
      </c>
      <c r="H40" s="47"/>
      <c r="I40" s="47"/>
    </row>
    <row r="41" ht="21" customHeight="1" spans="1:9">
      <c r="A41" s="65">
        <v>303</v>
      </c>
      <c r="B41" s="65" t="s">
        <v>285</v>
      </c>
      <c r="C41" s="65">
        <v>509</v>
      </c>
      <c r="D41" s="65" t="s">
        <v>285</v>
      </c>
      <c r="E41" s="47">
        <v>2</v>
      </c>
      <c r="F41" s="47">
        <f>SUM(F42)</f>
        <v>2</v>
      </c>
      <c r="G41" s="47"/>
      <c r="H41" s="47"/>
      <c r="I41" s="47"/>
    </row>
    <row r="42" ht="21" customHeight="1" spans="1:9">
      <c r="A42" s="65">
        <v>30306</v>
      </c>
      <c r="B42" s="65" t="s">
        <v>286</v>
      </c>
      <c r="C42" s="65">
        <v>50901</v>
      </c>
      <c r="D42" s="65" t="s">
        <v>287</v>
      </c>
      <c r="E42" s="47">
        <v>2</v>
      </c>
      <c r="F42" s="47">
        <v>2</v>
      </c>
      <c r="G42" s="47"/>
      <c r="H42" s="47"/>
      <c r="I42" s="47"/>
    </row>
    <row r="43" ht="21" customHeight="1" spans="1:9">
      <c r="A43" s="65">
        <v>310</v>
      </c>
      <c r="B43" s="65" t="s">
        <v>288</v>
      </c>
      <c r="C43" s="65">
        <v>503</v>
      </c>
      <c r="D43" s="65" t="s">
        <v>289</v>
      </c>
      <c r="E43" s="47"/>
      <c r="F43" s="47"/>
      <c r="G43" s="47">
        <f>SUM(G44:G47)</f>
        <v>0</v>
      </c>
      <c r="H43" s="47"/>
      <c r="I43" s="47"/>
    </row>
    <row r="44" ht="21" customHeight="1" spans="1:9">
      <c r="A44" s="65">
        <v>31001</v>
      </c>
      <c r="B44" s="65" t="s">
        <v>290</v>
      </c>
      <c r="C44" s="65">
        <v>50301</v>
      </c>
      <c r="D44" s="65" t="s">
        <v>290</v>
      </c>
      <c r="E44" s="47"/>
      <c r="F44" s="47"/>
      <c r="G44" s="47"/>
      <c r="H44" s="47"/>
      <c r="I44" s="47"/>
    </row>
    <row r="45" ht="21" customHeight="1" spans="1:9">
      <c r="A45" s="65">
        <v>31002</v>
      </c>
      <c r="B45" s="65" t="s">
        <v>291</v>
      </c>
      <c r="C45" s="65">
        <v>50306</v>
      </c>
      <c r="D45" s="65" t="s">
        <v>292</v>
      </c>
      <c r="E45" s="47"/>
      <c r="F45" s="47"/>
      <c r="G45" s="47"/>
      <c r="H45" s="47"/>
      <c r="I45" s="47"/>
    </row>
    <row r="46" ht="21" customHeight="1" spans="1:9">
      <c r="A46" s="65">
        <v>31003</v>
      </c>
      <c r="B46" s="65" t="s">
        <v>293</v>
      </c>
      <c r="C46" s="65">
        <v>50306</v>
      </c>
      <c r="D46" s="65" t="s">
        <v>292</v>
      </c>
      <c r="E46" s="47"/>
      <c r="F46" s="47"/>
      <c r="G46" s="47"/>
      <c r="H46" s="47"/>
      <c r="I46" s="47"/>
    </row>
    <row r="47" ht="21" customHeight="1" spans="1:9">
      <c r="A47" s="65">
        <v>31007</v>
      </c>
      <c r="B47" s="65" t="s">
        <v>294</v>
      </c>
      <c r="C47" s="65">
        <v>50306</v>
      </c>
      <c r="D47" s="65" t="s">
        <v>292</v>
      </c>
      <c r="E47" s="47"/>
      <c r="F47" s="47"/>
      <c r="G47" s="47"/>
      <c r="H47" s="47"/>
      <c r="I47" s="47"/>
    </row>
    <row r="48" ht="21" customHeight="1" spans="1:9">
      <c r="A48" s="65" t="s">
        <v>295</v>
      </c>
      <c r="B48" s="65" t="s">
        <v>296</v>
      </c>
      <c r="C48" s="65">
        <v>507</v>
      </c>
      <c r="D48" s="65" t="s">
        <v>297</v>
      </c>
      <c r="E48" s="47">
        <f t="shared" ref="E48:H48" si="0">SUM(E49)</f>
        <v>500</v>
      </c>
      <c r="F48" s="47"/>
      <c r="G48" s="47"/>
      <c r="H48" s="47">
        <f>SUM(H49)</f>
        <v>500</v>
      </c>
      <c r="I48" s="47"/>
    </row>
    <row r="49" ht="21" customHeight="1" spans="1:9">
      <c r="A49" s="65">
        <v>31299</v>
      </c>
      <c r="B49" s="65" t="s">
        <v>298</v>
      </c>
      <c r="C49" s="65">
        <v>50799</v>
      </c>
      <c r="D49" s="65" t="s">
        <v>298</v>
      </c>
      <c r="E49" s="47">
        <v>500</v>
      </c>
      <c r="F49" s="47"/>
      <c r="G49" s="47"/>
      <c r="H49" s="47">
        <v>500</v>
      </c>
      <c r="I49" s="47"/>
    </row>
    <row r="50" ht="21" customHeight="1" spans="1:9">
      <c r="A50" s="65">
        <v>399</v>
      </c>
      <c r="B50" s="65" t="s">
        <v>299</v>
      </c>
      <c r="C50" s="65">
        <v>599</v>
      </c>
      <c r="D50" s="65" t="s">
        <v>299</v>
      </c>
      <c r="E50" s="47">
        <f t="shared" ref="E50:H50" si="1">SUM(E51)</f>
        <v>4776.34</v>
      </c>
      <c r="F50" s="47"/>
      <c r="G50" s="47"/>
      <c r="H50" s="47">
        <f>SUM(H51)</f>
        <v>4776.34</v>
      </c>
      <c r="I50" s="47"/>
    </row>
    <row r="51" ht="21" customHeight="1" spans="1:9">
      <c r="A51" s="65">
        <v>39999</v>
      </c>
      <c r="B51" s="65" t="s">
        <v>299</v>
      </c>
      <c r="C51" s="65">
        <v>59999</v>
      </c>
      <c r="D51" s="65" t="s">
        <v>299</v>
      </c>
      <c r="E51" s="47">
        <v>4776.34</v>
      </c>
      <c r="F51" s="47"/>
      <c r="G51" s="47"/>
      <c r="H51" s="47">
        <v>4776.34</v>
      </c>
      <c r="I51" s="47"/>
    </row>
    <row r="52" customHeight="1" spans="1:9">
      <c r="A52" s="47"/>
      <c r="B52" s="47"/>
      <c r="C52" s="47"/>
      <c r="D52" s="47"/>
      <c r="E52" s="47"/>
      <c r="F52" s="47"/>
      <c r="G52" s="47"/>
      <c r="H52" s="47"/>
      <c r="I52" s="47"/>
    </row>
    <row r="53" customHeight="1" spans="1:9">
      <c r="A53" s="47"/>
      <c r="B53" s="47"/>
      <c r="C53" s="47"/>
      <c r="D53" s="47"/>
      <c r="E53" s="47"/>
      <c r="F53" s="47"/>
      <c r="G53" s="47"/>
      <c r="H53" s="47"/>
      <c r="I53" s="47"/>
    </row>
  </sheetData>
  <mergeCells count="1">
    <mergeCell ref="A2:I2"/>
  </mergeCells>
  <printOptions horizontalCentered="1"/>
  <pageMargins left="0.588888888888889" right="0.588888888888889" top="0.432638888888889" bottom="0.432638888888889" header="0.5" footer="0.5"/>
  <pageSetup paperSize="9" scale="75"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62"/>
  <sheetViews>
    <sheetView showGridLines="0" showZeros="0" topLeftCell="A21" workbookViewId="0">
      <selection activeCell="A1" sqref="A1:F78"/>
    </sheetView>
  </sheetViews>
  <sheetFormatPr defaultColWidth="9.16666666666667" defaultRowHeight="12.75" customHeight="1" outlineLevelCol="5"/>
  <cols>
    <col min="1" max="1" width="21.3333333333333" customWidth="1"/>
    <col min="2" max="2" width="33.8333333333333" customWidth="1"/>
    <col min="3" max="3" width="21.3333333333333" customWidth="1"/>
    <col min="4" max="4" width="30.5" customWidth="1"/>
    <col min="5" max="5" width="30.1666666666667" customWidth="1"/>
    <col min="6" max="6" width="26.5" customWidth="1"/>
    <col min="7" max="16384" width="9.16666666666667" customWidth="1"/>
  </cols>
  <sheetData>
    <row r="1" ht="30" customHeight="1" spans="1:1">
      <c r="A1" s="33" t="s">
        <v>22</v>
      </c>
    </row>
    <row r="2" ht="28.5" customHeight="1" spans="1:6">
      <c r="A2" s="34" t="s">
        <v>300</v>
      </c>
      <c r="B2" s="34"/>
      <c r="C2" s="34"/>
      <c r="D2" s="34"/>
      <c r="E2" s="34"/>
      <c r="F2" s="34"/>
    </row>
    <row r="3" ht="22.5" customHeight="1" spans="6:6">
      <c r="F3" s="52" t="s">
        <v>43</v>
      </c>
    </row>
    <row r="4" ht="22.5" customHeight="1" spans="1:6">
      <c r="A4" s="54" t="s">
        <v>158</v>
      </c>
      <c r="B4" s="54" t="s">
        <v>159</v>
      </c>
      <c r="C4" s="54" t="s">
        <v>138</v>
      </c>
      <c r="D4" s="54" t="s">
        <v>160</v>
      </c>
      <c r="E4" s="54" t="s">
        <v>161</v>
      </c>
      <c r="F4" s="54" t="s">
        <v>163</v>
      </c>
    </row>
    <row r="5" ht="15.75" customHeight="1" spans="1:6">
      <c r="A5" s="43" t="s">
        <v>148</v>
      </c>
      <c r="B5" s="43" t="s">
        <v>148</v>
      </c>
      <c r="C5" s="43" t="s">
        <v>148</v>
      </c>
      <c r="D5" s="43" t="s">
        <v>148</v>
      </c>
      <c r="E5" s="43" t="s">
        <v>148</v>
      </c>
      <c r="F5" s="43" t="s">
        <v>148</v>
      </c>
    </row>
    <row r="6" customHeight="1" spans="1:6">
      <c r="A6" s="88">
        <v>201</v>
      </c>
      <c r="B6" s="88" t="s">
        <v>164</v>
      </c>
      <c r="C6" s="89">
        <f>C7+C10+C13+C15+C17+C20+C22+C25+C27+C29</f>
        <v>1209.31</v>
      </c>
      <c r="D6" s="89">
        <f>D7+D10+D13+D15+D17+D20+D22+D25+D27+D29</f>
        <v>618.21</v>
      </c>
      <c r="E6" s="89">
        <f>E7+E10+E13+E15+E17+E20+E22+E25+E27+E29</f>
        <v>215.62</v>
      </c>
      <c r="F6" s="45"/>
    </row>
    <row r="7" customHeight="1" spans="1:6">
      <c r="A7" s="88">
        <v>20103</v>
      </c>
      <c r="B7" s="88" t="s">
        <v>165</v>
      </c>
      <c r="C7" s="89">
        <f>SUM(C8:C9)</f>
        <v>480.71</v>
      </c>
      <c r="D7" s="89">
        <f>SUM(D8:D9)</f>
        <v>218.57</v>
      </c>
      <c r="E7" s="89">
        <f>SUM(E8:E9)</f>
        <v>135.74</v>
      </c>
      <c r="F7" s="45"/>
    </row>
    <row r="8" customHeight="1" spans="1:6">
      <c r="A8" s="90">
        <v>2010301</v>
      </c>
      <c r="B8" s="90" t="s">
        <v>166</v>
      </c>
      <c r="C8" s="45">
        <v>327.85</v>
      </c>
      <c r="D8" s="45">
        <v>194.27</v>
      </c>
      <c r="E8" s="45">
        <v>133.58</v>
      </c>
      <c r="F8" s="45"/>
    </row>
    <row r="9" customHeight="1" spans="1:6">
      <c r="A9" s="90">
        <v>2010308</v>
      </c>
      <c r="B9" s="90" t="s">
        <v>167</v>
      </c>
      <c r="C9" s="45">
        <v>152.86</v>
      </c>
      <c r="D9" s="45">
        <v>24.3</v>
      </c>
      <c r="E9" s="45">
        <v>2.16</v>
      </c>
      <c r="F9" s="45"/>
    </row>
    <row r="10" customHeight="1" spans="1:6">
      <c r="A10" s="88">
        <v>20104</v>
      </c>
      <c r="B10" s="88" t="s">
        <v>169</v>
      </c>
      <c r="C10" s="89">
        <f>SUM(C11:C12)</f>
        <v>123.06</v>
      </c>
      <c r="D10" s="89">
        <f>SUM(D11:D12)</f>
        <v>89.62</v>
      </c>
      <c r="E10" s="89">
        <f>SUM(E11:E12)</f>
        <v>8.52</v>
      </c>
      <c r="F10" s="45"/>
    </row>
    <row r="11" customHeight="1" spans="1:6">
      <c r="A11" s="90">
        <v>2010401</v>
      </c>
      <c r="B11" s="90" t="s">
        <v>166</v>
      </c>
      <c r="C11" s="45">
        <v>63.31</v>
      </c>
      <c r="D11" s="45">
        <v>57.59</v>
      </c>
      <c r="E11" s="45">
        <v>5.72</v>
      </c>
      <c r="F11" s="45"/>
    </row>
    <row r="12" customHeight="1" spans="1:6">
      <c r="A12" s="90">
        <v>2010450</v>
      </c>
      <c r="B12" s="90" t="s">
        <v>172</v>
      </c>
      <c r="C12" s="45">
        <v>59.75</v>
      </c>
      <c r="D12" s="47">
        <v>32.03</v>
      </c>
      <c r="E12" s="47">
        <v>2.8</v>
      </c>
      <c r="F12" s="47"/>
    </row>
    <row r="13" customHeight="1" spans="1:6">
      <c r="A13" s="88">
        <v>20106</v>
      </c>
      <c r="B13" s="88" t="s">
        <v>173</v>
      </c>
      <c r="C13" s="91">
        <f>SUM(C14:C14)</f>
        <v>70.42</v>
      </c>
      <c r="D13" s="91">
        <f>SUM(D14:D14)</f>
        <v>63.36</v>
      </c>
      <c r="E13" s="91">
        <f>SUM(E14:E14)</f>
        <v>7.06</v>
      </c>
      <c r="F13" s="47"/>
    </row>
    <row r="14" customHeight="1" spans="1:6">
      <c r="A14" s="90">
        <v>2010601</v>
      </c>
      <c r="B14" s="90" t="s">
        <v>166</v>
      </c>
      <c r="C14" s="47">
        <v>70.42</v>
      </c>
      <c r="D14" s="47">
        <v>63.36</v>
      </c>
      <c r="E14" s="47">
        <v>7.06</v>
      </c>
      <c r="F14" s="47"/>
    </row>
    <row r="15" customHeight="1" spans="1:6">
      <c r="A15" s="88">
        <v>20111</v>
      </c>
      <c r="B15" s="88" t="s">
        <v>176</v>
      </c>
      <c r="C15" s="91">
        <f>SUM(C16:C16)</f>
        <v>35.38</v>
      </c>
      <c r="D15" s="91">
        <f>SUM(D16:D16)</f>
        <v>27.42</v>
      </c>
      <c r="E15" s="91">
        <f>SUM(E16:E16)</f>
        <v>7.96</v>
      </c>
      <c r="F15" s="47"/>
    </row>
    <row r="16" customHeight="1" spans="1:6">
      <c r="A16" s="90">
        <v>2011101</v>
      </c>
      <c r="B16" s="90" t="s">
        <v>166</v>
      </c>
      <c r="C16" s="47">
        <v>35.38</v>
      </c>
      <c r="D16" s="47">
        <v>27.42</v>
      </c>
      <c r="E16" s="47">
        <v>7.96</v>
      </c>
      <c r="F16" s="47"/>
    </row>
    <row r="17" customHeight="1" spans="1:6">
      <c r="A17" s="88">
        <v>20113</v>
      </c>
      <c r="B17" s="88" t="s">
        <v>178</v>
      </c>
      <c r="C17" s="91">
        <f>SUM(C18:C19)</f>
        <v>110.45</v>
      </c>
      <c r="D17" s="91">
        <f>SUM(D18:D19)</f>
        <v>50.63</v>
      </c>
      <c r="E17" s="91">
        <f>SUM(E18:E19)</f>
        <v>9.82</v>
      </c>
      <c r="F17" s="47"/>
    </row>
    <row r="18" customHeight="1" spans="1:6">
      <c r="A18" s="90">
        <v>2011301</v>
      </c>
      <c r="B18" s="90" t="s">
        <v>166</v>
      </c>
      <c r="C18" s="47">
        <v>60.45</v>
      </c>
      <c r="D18" s="47">
        <v>50.63</v>
      </c>
      <c r="E18" s="47">
        <v>9.82</v>
      </c>
      <c r="F18" s="47"/>
    </row>
    <row r="19" customHeight="1" spans="1:6">
      <c r="A19" s="90">
        <v>2011308</v>
      </c>
      <c r="B19" s="90" t="s">
        <v>179</v>
      </c>
      <c r="C19" s="47">
        <v>50</v>
      </c>
      <c r="D19" s="47"/>
      <c r="E19" s="47"/>
      <c r="F19" s="47"/>
    </row>
    <row r="20" customHeight="1" spans="1:6">
      <c r="A20" s="88">
        <v>20129</v>
      </c>
      <c r="B20" s="88" t="s">
        <v>180</v>
      </c>
      <c r="C20" s="91">
        <f>SUM(C21)</f>
        <v>30</v>
      </c>
      <c r="D20" s="91">
        <f>SUM(D21)</f>
        <v>0</v>
      </c>
      <c r="E20" s="91">
        <f>SUM(E21)</f>
        <v>30</v>
      </c>
      <c r="F20" s="47"/>
    </row>
    <row r="21" customHeight="1" spans="1:6">
      <c r="A21" s="90">
        <v>2012906</v>
      </c>
      <c r="B21" s="90" t="s">
        <v>181</v>
      </c>
      <c r="C21" s="47">
        <v>30</v>
      </c>
      <c r="D21" s="47"/>
      <c r="E21" s="47">
        <v>30</v>
      </c>
      <c r="F21" s="47"/>
    </row>
    <row r="22" customHeight="1" spans="1:6">
      <c r="A22" s="88">
        <v>20132</v>
      </c>
      <c r="B22" s="88" t="s">
        <v>182</v>
      </c>
      <c r="C22" s="91">
        <f>SUM(C23:C24)</f>
        <v>254.41</v>
      </c>
      <c r="D22" s="91">
        <f>SUM(D23:D24)</f>
        <v>111.93</v>
      </c>
      <c r="E22" s="91">
        <f>SUM(E23:E24)</f>
        <v>11.44</v>
      </c>
      <c r="F22" s="47"/>
    </row>
    <row r="23" customHeight="1" spans="1:6">
      <c r="A23" s="90">
        <v>2013201</v>
      </c>
      <c r="B23" s="90" t="s">
        <v>166</v>
      </c>
      <c r="C23" s="47">
        <v>123.37</v>
      </c>
      <c r="D23" s="47">
        <v>111.93</v>
      </c>
      <c r="E23" s="47">
        <v>11.44</v>
      </c>
      <c r="F23" s="47"/>
    </row>
    <row r="24" customHeight="1" spans="1:6">
      <c r="A24" s="90">
        <v>2013299</v>
      </c>
      <c r="B24" s="90" t="s">
        <v>183</v>
      </c>
      <c r="C24" s="47">
        <v>131.04</v>
      </c>
      <c r="D24" s="47"/>
      <c r="E24" s="47"/>
      <c r="F24" s="47"/>
    </row>
    <row r="25" customHeight="1" spans="1:6">
      <c r="A25" s="88">
        <v>20133</v>
      </c>
      <c r="B25" s="88" t="s">
        <v>184</v>
      </c>
      <c r="C25" s="91">
        <f t="shared" ref="C25:C29" si="0">SUM(C26)</f>
        <v>30</v>
      </c>
      <c r="D25" s="91"/>
      <c r="E25" s="91"/>
      <c r="F25" s="47"/>
    </row>
    <row r="26" customHeight="1" spans="1:6">
      <c r="A26" s="90">
        <v>2013399</v>
      </c>
      <c r="B26" s="90" t="s">
        <v>185</v>
      </c>
      <c r="C26" s="47">
        <v>30</v>
      </c>
      <c r="D26" s="47"/>
      <c r="E26" s="47"/>
      <c r="F26" s="47"/>
    </row>
    <row r="27" customHeight="1" spans="1:6">
      <c r="A27" s="88">
        <v>20138</v>
      </c>
      <c r="B27" s="88" t="s">
        <v>186</v>
      </c>
      <c r="C27" s="91">
        <f>SUM(C28)</f>
        <v>26.79</v>
      </c>
      <c r="D27" s="91">
        <f>SUM(D28)</f>
        <v>22.11</v>
      </c>
      <c r="E27" s="91">
        <f>SUM(E28)</f>
        <v>2.16</v>
      </c>
      <c r="F27" s="47"/>
    </row>
    <row r="28" customHeight="1" spans="1:6">
      <c r="A28" s="90">
        <v>2013801</v>
      </c>
      <c r="B28" s="90" t="s">
        <v>166</v>
      </c>
      <c r="C28" s="47">
        <v>26.79</v>
      </c>
      <c r="D28" s="47">
        <v>22.11</v>
      </c>
      <c r="E28" s="47">
        <v>2.16</v>
      </c>
      <c r="F28" s="47"/>
    </row>
    <row r="29" customHeight="1" spans="1:6">
      <c r="A29" s="88">
        <v>20199</v>
      </c>
      <c r="B29" s="88" t="s">
        <v>187</v>
      </c>
      <c r="C29" s="91">
        <f>SUM(C30)</f>
        <v>48.09</v>
      </c>
      <c r="D29" s="91">
        <f>SUM(D30)</f>
        <v>34.57</v>
      </c>
      <c r="E29" s="91">
        <f>SUM(E30)</f>
        <v>2.92</v>
      </c>
      <c r="F29" s="47"/>
    </row>
    <row r="30" customHeight="1" spans="1:6">
      <c r="A30" s="90">
        <v>2019999</v>
      </c>
      <c r="B30" s="90" t="s">
        <v>187</v>
      </c>
      <c r="C30" s="47">
        <v>48.09</v>
      </c>
      <c r="D30" s="47">
        <v>34.57</v>
      </c>
      <c r="E30" s="47">
        <v>2.92</v>
      </c>
      <c r="F30" s="47"/>
    </row>
    <row r="31" customHeight="1" spans="1:6">
      <c r="A31" s="88">
        <v>204</v>
      </c>
      <c r="B31" s="88" t="s">
        <v>188</v>
      </c>
      <c r="C31" s="91">
        <f>C32</f>
        <v>489.13</v>
      </c>
      <c r="D31" s="91">
        <f>D32</f>
        <v>327.94</v>
      </c>
      <c r="E31" s="91">
        <f>E32</f>
        <v>38.96</v>
      </c>
      <c r="F31" s="47"/>
    </row>
    <row r="32" customHeight="1" spans="1:6">
      <c r="A32" s="88">
        <v>20402</v>
      </c>
      <c r="B32" s="88" t="s">
        <v>189</v>
      </c>
      <c r="C32" s="91">
        <f>SUM(C33:C37)</f>
        <v>489.13</v>
      </c>
      <c r="D32" s="91">
        <f>SUM(D33:D37)</f>
        <v>327.94</v>
      </c>
      <c r="E32" s="91">
        <f>SUM(E33:E37)</f>
        <v>38.96</v>
      </c>
      <c r="F32" s="47"/>
    </row>
    <row r="33" customHeight="1" spans="1:6">
      <c r="A33" s="90">
        <v>2040201</v>
      </c>
      <c r="B33" s="90" t="s">
        <v>190</v>
      </c>
      <c r="C33" s="47">
        <v>343.59</v>
      </c>
      <c r="D33" s="47">
        <v>306.09</v>
      </c>
      <c r="E33" s="47">
        <v>37.5</v>
      </c>
      <c r="F33" s="47"/>
    </row>
    <row r="34" customHeight="1" spans="1:6">
      <c r="A34" s="90">
        <v>2040219</v>
      </c>
      <c r="B34" s="90" t="s">
        <v>191</v>
      </c>
      <c r="C34" s="47">
        <v>38.82</v>
      </c>
      <c r="D34" s="47"/>
      <c r="E34" s="47"/>
      <c r="F34" s="47"/>
    </row>
    <row r="35" customHeight="1" spans="1:6">
      <c r="A35" s="90">
        <v>2040220</v>
      </c>
      <c r="B35" s="90" t="s">
        <v>192</v>
      </c>
      <c r="C35" s="47"/>
      <c r="D35" s="47"/>
      <c r="E35" s="47"/>
      <c r="F35" s="47"/>
    </row>
    <row r="36" customHeight="1" spans="1:6">
      <c r="A36" s="90">
        <v>2040221</v>
      </c>
      <c r="B36" s="90" t="s">
        <v>193</v>
      </c>
      <c r="C36" s="47">
        <v>20</v>
      </c>
      <c r="D36" s="47"/>
      <c r="E36" s="47"/>
      <c r="F36" s="47"/>
    </row>
    <row r="37" customHeight="1" spans="1:6">
      <c r="A37" s="90">
        <v>2040299</v>
      </c>
      <c r="B37" s="90" t="s">
        <v>194</v>
      </c>
      <c r="C37" s="47">
        <v>86.72</v>
      </c>
      <c r="D37" s="47">
        <v>21.85</v>
      </c>
      <c r="E37" s="47">
        <v>1.46</v>
      </c>
      <c r="F37" s="47"/>
    </row>
    <row r="38" customHeight="1" spans="1:6">
      <c r="A38" s="88">
        <v>205</v>
      </c>
      <c r="B38" s="88" t="s">
        <v>195</v>
      </c>
      <c r="C38" s="91">
        <f>C39</f>
        <v>819.76</v>
      </c>
      <c r="D38" s="91">
        <f>D39</f>
        <v>778.48</v>
      </c>
      <c r="E38" s="91">
        <f>E39</f>
        <v>41.28</v>
      </c>
      <c r="F38" s="47"/>
    </row>
    <row r="39" customHeight="1" spans="1:6">
      <c r="A39" s="88">
        <v>20501</v>
      </c>
      <c r="B39" s="88" t="s">
        <v>196</v>
      </c>
      <c r="C39" s="91">
        <f>SUM(C40)</f>
        <v>819.76</v>
      </c>
      <c r="D39" s="91">
        <f>SUM(D40)</f>
        <v>778.48</v>
      </c>
      <c r="E39" s="91">
        <f>SUM(E40)</f>
        <v>41.28</v>
      </c>
      <c r="F39" s="47"/>
    </row>
    <row r="40" customHeight="1" spans="1:6">
      <c r="A40" s="90">
        <v>2050101</v>
      </c>
      <c r="B40" s="90" t="s">
        <v>166</v>
      </c>
      <c r="C40" s="47">
        <v>819.76</v>
      </c>
      <c r="D40" s="47">
        <v>778.48</v>
      </c>
      <c r="E40" s="47">
        <v>41.28</v>
      </c>
      <c r="F40" s="47"/>
    </row>
    <row r="41" customHeight="1" spans="1:6">
      <c r="A41" s="88">
        <v>212</v>
      </c>
      <c r="B41" s="88" t="s">
        <v>215</v>
      </c>
      <c r="C41" s="91">
        <f>C42+C44+C45</f>
        <v>467.02</v>
      </c>
      <c r="D41" s="91">
        <f>D42+D44+D45</f>
        <v>140.89</v>
      </c>
      <c r="E41" s="91">
        <f>E42+E44+E45</f>
        <v>18.22</v>
      </c>
      <c r="F41" s="47"/>
    </row>
    <row r="42" customHeight="1" spans="1:6">
      <c r="A42" s="88">
        <v>21201</v>
      </c>
      <c r="B42" s="88" t="s">
        <v>216</v>
      </c>
      <c r="C42" s="91">
        <f>SUM(C43)</f>
        <v>103.16</v>
      </c>
      <c r="D42" s="91">
        <f>SUM(D43)</f>
        <v>91.84</v>
      </c>
      <c r="E42" s="91">
        <f>SUM(E43)</f>
        <v>11.32</v>
      </c>
      <c r="F42" s="47"/>
    </row>
    <row r="43" customHeight="1" spans="1:6">
      <c r="A43" s="90">
        <v>2120101</v>
      </c>
      <c r="B43" s="90" t="s">
        <v>217</v>
      </c>
      <c r="C43" s="47">
        <v>103.16</v>
      </c>
      <c r="D43" s="47">
        <v>91.84</v>
      </c>
      <c r="E43" s="47">
        <v>11.32</v>
      </c>
      <c r="F43" s="47"/>
    </row>
    <row r="44" customHeight="1" spans="1:6">
      <c r="A44" s="88">
        <v>21205</v>
      </c>
      <c r="B44" s="88" t="s">
        <v>218</v>
      </c>
      <c r="C44" s="91">
        <v>300</v>
      </c>
      <c r="D44" s="91"/>
      <c r="E44" s="91"/>
      <c r="F44" s="47"/>
    </row>
    <row r="45" customHeight="1" spans="1:6">
      <c r="A45" s="88">
        <v>21206</v>
      </c>
      <c r="B45" s="88" t="s">
        <v>219</v>
      </c>
      <c r="C45" s="91">
        <v>63.86</v>
      </c>
      <c r="D45" s="91">
        <v>49.05</v>
      </c>
      <c r="E45" s="91">
        <v>6.9</v>
      </c>
      <c r="F45" s="47"/>
    </row>
    <row r="46" customHeight="1" spans="1:6">
      <c r="A46" s="88">
        <v>213</v>
      </c>
      <c r="B46" s="88" t="s">
        <v>220</v>
      </c>
      <c r="C46" s="91">
        <f>C47+C49</f>
        <v>693.54</v>
      </c>
      <c r="D46" s="91">
        <f>D47+D49</f>
        <v>442.78</v>
      </c>
      <c r="E46" s="91">
        <f>E47+E49</f>
        <v>68.64</v>
      </c>
      <c r="F46" s="47"/>
    </row>
    <row r="47" customHeight="1" spans="1:6">
      <c r="A47" s="88">
        <v>21305</v>
      </c>
      <c r="B47" s="88" t="s">
        <v>221</v>
      </c>
      <c r="C47" s="91">
        <f t="shared" ref="C47:C52" si="1">SUM(C48)</f>
        <v>100</v>
      </c>
      <c r="D47" s="91">
        <f t="shared" ref="D47:D52" si="2">SUM(D48)</f>
        <v>0</v>
      </c>
      <c r="E47" s="91">
        <f t="shared" ref="E47:E52" si="3">SUM(E48)</f>
        <v>0</v>
      </c>
      <c r="F47" s="47"/>
    </row>
    <row r="48" customHeight="1" spans="1:6">
      <c r="A48" s="90">
        <v>2130501</v>
      </c>
      <c r="B48" s="90" t="s">
        <v>166</v>
      </c>
      <c r="C48" s="47">
        <v>100</v>
      </c>
      <c r="D48" s="47"/>
      <c r="E48" s="47"/>
      <c r="F48" s="47"/>
    </row>
    <row r="49" customHeight="1" spans="1:6">
      <c r="A49" s="88">
        <v>21399</v>
      </c>
      <c r="B49" s="88" t="s">
        <v>222</v>
      </c>
      <c r="C49" s="91">
        <f>SUM(C50)</f>
        <v>593.54</v>
      </c>
      <c r="D49" s="91">
        <f>SUM(D50)</f>
        <v>442.78</v>
      </c>
      <c r="E49" s="91">
        <f>SUM(E50)</f>
        <v>68.64</v>
      </c>
      <c r="F49" s="47"/>
    </row>
    <row r="50" customHeight="1" spans="1:6">
      <c r="A50" s="90">
        <v>2139999</v>
      </c>
      <c r="B50" s="90" t="s">
        <v>222</v>
      </c>
      <c r="C50" s="47">
        <v>593.54</v>
      </c>
      <c r="D50" s="47">
        <v>442.78</v>
      </c>
      <c r="E50" s="47">
        <v>68.64</v>
      </c>
      <c r="F50" s="47"/>
    </row>
    <row r="51" customHeight="1" spans="1:6">
      <c r="A51" s="88">
        <v>220</v>
      </c>
      <c r="B51" s="88" t="s">
        <v>223</v>
      </c>
      <c r="C51" s="91">
        <f>C52</f>
        <v>70.06</v>
      </c>
      <c r="D51" s="91">
        <f>D52</f>
        <v>56.46</v>
      </c>
      <c r="E51" s="91">
        <f>E52</f>
        <v>7</v>
      </c>
      <c r="F51" s="47"/>
    </row>
    <row r="52" customHeight="1" spans="1:6">
      <c r="A52" s="88">
        <v>22001</v>
      </c>
      <c r="B52" s="88" t="s">
        <v>224</v>
      </c>
      <c r="C52" s="91">
        <f>SUM(C53)</f>
        <v>70.06</v>
      </c>
      <c r="D52" s="91">
        <f>SUM(D53)</f>
        <v>56.46</v>
      </c>
      <c r="E52" s="91">
        <f>SUM(E53)</f>
        <v>7</v>
      </c>
      <c r="F52" s="47"/>
    </row>
    <row r="53" customHeight="1" spans="1:6">
      <c r="A53" s="90">
        <v>2200101</v>
      </c>
      <c r="B53" s="90" t="s">
        <v>225</v>
      </c>
      <c r="C53" s="47">
        <v>70.06</v>
      </c>
      <c r="D53" s="47">
        <v>56.46</v>
      </c>
      <c r="E53" s="47">
        <v>7</v>
      </c>
      <c r="F53" s="47"/>
    </row>
    <row r="54" customHeight="1" spans="1:6">
      <c r="A54" s="88">
        <v>221</v>
      </c>
      <c r="B54" s="88" t="s">
        <v>226</v>
      </c>
      <c r="C54" s="91">
        <f>C55</f>
        <v>14.96</v>
      </c>
      <c r="D54" s="91">
        <f>D55</f>
        <v>12.86</v>
      </c>
      <c r="E54" s="91">
        <f>E55</f>
        <v>2.1</v>
      </c>
      <c r="F54" s="47"/>
    </row>
    <row r="55" customHeight="1" spans="1:6">
      <c r="A55" s="88">
        <v>22101</v>
      </c>
      <c r="B55" s="88" t="s">
        <v>227</v>
      </c>
      <c r="C55" s="91">
        <f>SUM(C56)</f>
        <v>14.96</v>
      </c>
      <c r="D55" s="91">
        <f>SUM(D56)</f>
        <v>12.86</v>
      </c>
      <c r="E55" s="91">
        <f>SUM(E56)</f>
        <v>2.1</v>
      </c>
      <c r="F55" s="47"/>
    </row>
    <row r="56" customHeight="1" spans="1:6">
      <c r="A56" s="90">
        <v>2210103</v>
      </c>
      <c r="B56" s="90" t="s">
        <v>228</v>
      </c>
      <c r="C56" s="47">
        <v>14.96</v>
      </c>
      <c r="D56" s="47">
        <v>12.86</v>
      </c>
      <c r="E56" s="47">
        <v>2.1</v>
      </c>
      <c r="F56" s="47"/>
    </row>
    <row r="57" customHeight="1" spans="1:6">
      <c r="A57" s="88">
        <v>224</v>
      </c>
      <c r="B57" s="88" t="s">
        <v>229</v>
      </c>
      <c r="C57" s="91">
        <f>C58+C61</f>
        <v>118.48</v>
      </c>
      <c r="D57" s="91">
        <f>D58+D61</f>
        <v>75.4</v>
      </c>
      <c r="E57" s="91">
        <f>E58+E61</f>
        <v>31.7</v>
      </c>
      <c r="F57" s="47"/>
    </row>
    <row r="58" customHeight="1" spans="1:6">
      <c r="A58" s="88">
        <v>22401</v>
      </c>
      <c r="B58" s="88" t="s">
        <v>230</v>
      </c>
      <c r="C58" s="91">
        <f>SUM(C59:C60)</f>
        <v>19.27</v>
      </c>
      <c r="D58" s="91">
        <f>SUM(D59:D60)</f>
        <v>11.57</v>
      </c>
      <c r="E58" s="91">
        <f>SUM(E59:E60)</f>
        <v>0.7</v>
      </c>
      <c r="F58" s="47"/>
    </row>
    <row r="59" customHeight="1" spans="1:6">
      <c r="A59" s="90">
        <v>2240101</v>
      </c>
      <c r="B59" s="90" t="s">
        <v>166</v>
      </c>
      <c r="C59" s="47">
        <v>12.27</v>
      </c>
      <c r="D59" s="47">
        <v>11.57</v>
      </c>
      <c r="E59" s="47">
        <v>0.7</v>
      </c>
      <c r="F59" s="47"/>
    </row>
    <row r="60" customHeight="1" spans="1:6">
      <c r="A60" s="90">
        <v>2240106</v>
      </c>
      <c r="B60" s="90" t="s">
        <v>231</v>
      </c>
      <c r="C60" s="47">
        <v>7</v>
      </c>
      <c r="D60" s="47"/>
      <c r="E60" s="47"/>
      <c r="F60" s="47"/>
    </row>
    <row r="61" customHeight="1" spans="1:6">
      <c r="A61" s="88">
        <v>22402</v>
      </c>
      <c r="B61" s="88" t="s">
        <v>232</v>
      </c>
      <c r="C61" s="91">
        <f>SUM(C62:C62)</f>
        <v>99.21</v>
      </c>
      <c r="D61" s="91">
        <f>SUM(D62:D62)</f>
        <v>63.83</v>
      </c>
      <c r="E61" s="91">
        <f>SUM(E62:E62)</f>
        <v>31</v>
      </c>
      <c r="F61" s="47"/>
    </row>
    <row r="62" customHeight="1" spans="1:6">
      <c r="A62" s="90">
        <v>2240201</v>
      </c>
      <c r="B62" s="90" t="s">
        <v>166</v>
      </c>
      <c r="C62" s="92">
        <v>99.21</v>
      </c>
      <c r="D62" s="92">
        <v>63.83</v>
      </c>
      <c r="E62" s="92">
        <v>31</v>
      </c>
      <c r="F62" s="47"/>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20</vt:i4>
      </vt:variant>
    </vt:vector>
  </HeadingPairs>
  <TitlesOfParts>
    <vt:vector size="20"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表14-部门专项业务经费重点项目绩效目标表</vt:lpstr>
      <vt:lpstr>表14-部门专项业务经费重点项目绩效目标表 (2)</vt:lpstr>
      <vt:lpstr>表14-部门专项业务经费重点项目绩效目标表 (3)</vt:lpstr>
      <vt:lpstr>表14-部门专项业务经费重点项目绩效目标表 (4)</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蔚丶</cp:lastModifiedBy>
  <cp:version>1</cp:version>
  <dcterms:created xsi:type="dcterms:W3CDTF">2018-01-09T01:56:00Z</dcterms:created>
  <dcterms:modified xsi:type="dcterms:W3CDTF">2024-04-10T08:22:04Z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2052-9.1.0.4737</vt:lpwstr>
  </property>
  <property fmtid="{D5CDD505-2E9C-101B-9397-08002B2CF9AE}" pid="3" name="KSOReadingLayout">
    <vt:bool>true</vt:bool>
  </property>
</Properties>
</file>