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'表5-政府性基金收支表'!$A$1:$H$27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<sst xmlns="http://schemas.openxmlformats.org/spreadsheetml/2006/main" count="550" uniqueCount="229">
  <si>
    <t>2021年部门所属单位综合预算公开报表</t>
  </si>
  <si>
    <t xml:space="preserve">                    单位名称：商洛市自然资源局商州分局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</si>
  <si>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</si>
  <si>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</si>
  <si>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</si>
  <si>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</si>
  <si>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</si>
  <si>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</si>
  <si>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</si>
  <si>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</si>
  <si>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</si>
  <si>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</si>
  <si>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</si>
  <si>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</si>
  <si>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</si>
  <si>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</si>
  <si>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</si>
  <si>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</si>
  <si>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</si>
  <si>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</si>
  <si>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</si>
  <si>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单位无政府性基金预算收支</t>
  </si>
  <si>
    <t>表6</t>
  </si>
  <si>
    <t>2021年单位综合预算专项业务经费支出表</t>
  </si>
  <si>
    <t>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</si>
  <si>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</si>
  <si>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</si>
  <si>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</si>
  <si>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</si>
  <si>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</si>
  <si>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</si>
  <si>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</si>
  <si>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</si>
  <si>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</si>
  <si>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</si>
  <si>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</si>
  <si>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</si>
  <si>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</si>
  <si>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</si>
  <si>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</si>
  <si>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城乡社区支出</t>
  </si>
  <si>
    <t>城乡社区规划与管理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</si>
  <si>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</si>
  <si>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</si>
  <si>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</si>
  <si>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</si>
  <si>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</si>
  <si>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</si>
  <si>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</si>
  <si>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</si>
  <si>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</si>
  <si>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</si>
  <si>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</si>
  <si>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</si>
  <si>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</si>
  <si>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</si>
  <si>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灾害防治及应急管理支出</t>
  </si>
  <si>
    <t>自然灾害防治</t>
  </si>
  <si>
    <t>地质灾害防治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</si>
  <si>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</si>
  <si>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</si>
  <si>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</si>
  <si>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</si>
  <si>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</si>
  <si>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</si>
  <si>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</si>
  <si>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</si>
  <si>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</si>
  <si>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</si>
  <si>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</si>
  <si>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</si>
  <si>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</si>
  <si>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</si>
  <si>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</si>
  <si>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</si>
  <si>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</si>
  <si>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</si>
  <si>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</si>
  <si>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</si>
  <si>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</si>
  <si>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</si>
  <si>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</si>
  <si>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</si>
  <si>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</si>
  <si>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</si>
  <si>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</si>
  <si>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</si>
  <si>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</si>
  <si>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</si>
  <si>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</si>
  <si>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</si>
  <si>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</si>
  <si>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</si>
  <si>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</si>
  <si>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</si>
  <si>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</si>
  <si>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</si>
  <si>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</si>
  <si>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</si>
  <si>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</si>
  <si>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</si>
  <si>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</si>
  <si>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</si>
  <si>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</si>
  <si>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</si>
  <si>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</si>
  <si>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</si>
  <si>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</si>
  <si>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</si>
  <si>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</si>
  <si>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</si>
  <si>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</si>
  <si>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</si>
  <si>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</si>
  <si>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</si>
  <si>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</si>
  <si>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</si>
  <si>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</si>
  <si>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</si>
  <si>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</si>
  <si>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</si>
  <si>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采暖费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</si>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</sst>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180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3" fillId="3" borderId="1" xfId="0" applyNumberFormat="1" applyFont="1" applyFill="1" applyBorder="1" applyAlignment="1" applyProtection="1"/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Alignment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180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Alignment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2" t="s">
        <v>0</v>
      </c>
      <c r="B2" s="63"/>
      <c r="C2" s="63"/>
      <c r="D2" s="63"/>
    </row>
    <row r="3" ht="93.75" customHeight="1" spans="1:1">
      <c r="A3" s="64"/>
    </row>
    <row r="4" ht="81.75" customHeight="1" spans="1:1">
      <c r="A4" s="65" t="s">
        <v>1</v>
      </c>
    </row>
    <row r="5" ht="41" customHeight="1" spans="1:1">
      <c r="A5" s="65" t="s">
        <v>2</v>
      </c>
    </row>
    <row r="6" ht="37" customHeight="1" spans="1:1">
      <c r="A6" s="65" t="s">
        <v>3</v>
      </c>
    </row>
    <row r="7" ht="12.75" customHeight="1" spans="1:1">
      <c r="A7" s="66"/>
    </row>
    <row r="8" ht="12.75" customHeight="1" spans="1:1">
      <c r="A8" s="66"/>
    </row>
    <row r="9" ht="12.75" customHeight="1" spans="1:1">
      <c r="A9" s="66"/>
    </row>
    <row r="10" ht="12.75" customHeight="1" spans="1:1">
      <c r="A10" s="66"/>
    </row>
    <row r="11" ht="12.75" customHeight="1" spans="1:1">
      <c r="A11" s="66"/>
    </row>
    <row r="12" ht="12.75" customHeight="1" spans="1:1">
      <c r="A12" s="66"/>
    </row>
    <row r="13" ht="12.75" customHeight="1" spans="1:1">
      <c r="A13" s="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G29" sqref="G2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ht="24" customHeight="1" spans="1:12">
      <c r="A3" s="58" t="s">
        <v>5</v>
      </c>
      <c r="B3" s="58" t="s">
        <v>6</v>
      </c>
      <c r="C3" s="58"/>
      <c r="D3" s="58"/>
      <c r="E3" s="58"/>
      <c r="F3" s="58"/>
      <c r="G3" s="58"/>
      <c r="H3" s="58"/>
      <c r="I3" s="58"/>
      <c r="J3" s="58"/>
      <c r="K3" s="59" t="s">
        <v>7</v>
      </c>
      <c r="L3" s="59" t="s">
        <v>8</v>
      </c>
    </row>
    <row r="4" s="56" customFormat="1" ht="25" customHeight="1" spans="1:12">
      <c r="A4" s="59" t="s">
        <v>9</v>
      </c>
      <c r="B4" s="60" t="s">
        <v>10</v>
      </c>
      <c r="C4" s="60"/>
      <c r="D4" s="60"/>
      <c r="E4" s="60"/>
      <c r="F4" s="60"/>
      <c r="G4" s="60"/>
      <c r="H4" s="60"/>
      <c r="I4" s="60"/>
      <c r="J4" s="60"/>
      <c r="K4" s="59" t="s">
        <v>11</v>
      </c>
      <c r="L4" s="59"/>
    </row>
    <row r="5" s="56" customFormat="1" ht="25" customHeight="1" spans="1:12">
      <c r="A5" s="59" t="s">
        <v>12</v>
      </c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59" t="s">
        <v>11</v>
      </c>
      <c r="L5" s="59"/>
    </row>
    <row r="6" s="56" customFormat="1" ht="25" customHeight="1" spans="1:12">
      <c r="A6" s="59" t="s">
        <v>14</v>
      </c>
      <c r="B6" s="60" t="s">
        <v>15</v>
      </c>
      <c r="C6" s="60"/>
      <c r="D6" s="60"/>
      <c r="E6" s="60"/>
      <c r="F6" s="60"/>
      <c r="G6" s="60"/>
      <c r="H6" s="60"/>
      <c r="I6" s="60"/>
      <c r="J6" s="60"/>
      <c r="K6" s="59" t="s">
        <v>11</v>
      </c>
      <c r="L6" s="59"/>
    </row>
    <row r="7" s="56" customFormat="1" ht="25" customHeight="1" spans="1:12">
      <c r="A7" s="59" t="s">
        <v>16</v>
      </c>
      <c r="B7" s="60" t="s">
        <v>17</v>
      </c>
      <c r="C7" s="60"/>
      <c r="D7" s="60"/>
      <c r="E7" s="60"/>
      <c r="F7" s="60"/>
      <c r="G7" s="60"/>
      <c r="H7" s="60"/>
      <c r="I7" s="60"/>
      <c r="J7" s="60"/>
      <c r="K7" s="59" t="s">
        <v>11</v>
      </c>
      <c r="L7" s="59"/>
    </row>
    <row r="8" s="56" customFormat="1" ht="25" customHeight="1" spans="1:12">
      <c r="A8" s="59" t="s">
        <v>18</v>
      </c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59" t="s">
        <v>20</v>
      </c>
      <c r="L8" s="59" t="s">
        <v>21</v>
      </c>
    </row>
    <row r="9" s="56" customFormat="1" ht="25" customHeight="1" spans="1:21">
      <c r="A9" s="59" t="s">
        <v>22</v>
      </c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59" t="s">
        <v>20</v>
      </c>
      <c r="L9" s="59" t="s">
        <v>24</v>
      </c>
      <c r="U9" s="61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view="pageBreakPreview" zoomScaleNormal="100" workbookViewId="0">
      <selection activeCell="D24" sqref="D24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3" t="s">
        <v>35</v>
      </c>
      <c r="B5" s="53" t="s">
        <v>35</v>
      </c>
      <c r="C5" s="54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42">
        <f t="shared" ref="C6:C8" si="0">D6+E6+F6</f>
        <v>1250.85</v>
      </c>
      <c r="D6" s="42">
        <f t="shared" ref="D6:F6" si="1">D7+D14+D18+D22+D11+D25</f>
        <v>1156.87</v>
      </c>
      <c r="E6" s="42">
        <f t="shared" si="1"/>
        <v>63.48</v>
      </c>
      <c r="F6" s="42">
        <f t="shared" si="1"/>
        <v>30.5</v>
      </c>
      <c r="G6" s="43"/>
    </row>
    <row r="7" s="30" customFormat="1" customHeight="1" spans="1:7">
      <c r="A7" s="51">
        <v>210</v>
      </c>
      <c r="B7" s="43" t="s">
        <v>36</v>
      </c>
      <c r="C7" s="42">
        <f t="shared" si="0"/>
        <v>59</v>
      </c>
      <c r="D7" s="42">
        <f t="shared" ref="D7:F7" si="2">D8</f>
        <v>59</v>
      </c>
      <c r="E7" s="42">
        <f t="shared" si="2"/>
        <v>0</v>
      </c>
      <c r="F7" s="42">
        <f t="shared" si="2"/>
        <v>0</v>
      </c>
      <c r="G7" s="43"/>
    </row>
    <row r="8" s="30" customFormat="1" customHeight="1" spans="1:7">
      <c r="A8" s="51">
        <v>21011</v>
      </c>
      <c r="B8" s="43" t="s">
        <v>37</v>
      </c>
      <c r="C8" s="45">
        <f t="shared" si="0"/>
        <v>59</v>
      </c>
      <c r="D8" s="45">
        <f t="shared" ref="D8:F8" si="3">D9+D10</f>
        <v>59</v>
      </c>
      <c r="E8" s="45">
        <f t="shared" si="3"/>
        <v>0</v>
      </c>
      <c r="F8" s="45">
        <f t="shared" si="3"/>
        <v>0</v>
      </c>
      <c r="G8" s="43"/>
    </row>
    <row r="9" s="30" customFormat="1" customHeight="1" spans="1:7">
      <c r="A9" s="51">
        <v>2101101</v>
      </c>
      <c r="B9" s="43" t="s">
        <v>38</v>
      </c>
      <c r="C9" s="46">
        <f t="shared" ref="C9:C13" si="4">D9+E9+F9</f>
        <v>59</v>
      </c>
      <c r="D9" s="47">
        <v>59</v>
      </c>
      <c r="E9" s="47"/>
      <c r="F9" s="47"/>
      <c r="G9" s="43"/>
    </row>
    <row r="10" s="30" customFormat="1" customHeight="1" spans="1:7">
      <c r="A10" s="51">
        <v>2101102</v>
      </c>
      <c r="B10" s="43" t="s">
        <v>39</v>
      </c>
      <c r="C10" s="46">
        <f t="shared" si="4"/>
        <v>0</v>
      </c>
      <c r="D10" s="47"/>
      <c r="E10" s="47"/>
      <c r="F10" s="47"/>
      <c r="G10" s="43"/>
    </row>
    <row r="11" s="30" customFormat="1" customHeight="1" spans="1:7">
      <c r="A11" s="51">
        <v>212</v>
      </c>
      <c r="B11" s="43" t="s">
        <v>40</v>
      </c>
      <c r="C11" s="42">
        <f t="shared" si="4"/>
        <v>0</v>
      </c>
      <c r="D11" s="42">
        <f t="shared" ref="D11:F11" si="5">D12</f>
        <v>0</v>
      </c>
      <c r="E11" s="42">
        <f t="shared" si="5"/>
        <v>0</v>
      </c>
      <c r="F11" s="42">
        <f t="shared" si="5"/>
        <v>0</v>
      </c>
      <c r="G11" s="43"/>
    </row>
    <row r="12" s="30" customFormat="1" customHeight="1" spans="1:7">
      <c r="A12" s="51">
        <v>21202</v>
      </c>
      <c r="B12" s="43" t="s">
        <v>41</v>
      </c>
      <c r="C12" s="45">
        <f t="shared" si="4"/>
        <v>0</v>
      </c>
      <c r="D12" s="45">
        <f t="shared" ref="D12:F12" si="6">D13</f>
        <v>0</v>
      </c>
      <c r="E12" s="45">
        <f t="shared" si="6"/>
        <v>0</v>
      </c>
      <c r="F12" s="45">
        <f t="shared" si="6"/>
        <v>0</v>
      </c>
      <c r="G12" s="43"/>
    </row>
    <row r="13" s="30" customFormat="1" customHeight="1" spans="1:7">
      <c r="A13" s="51">
        <v>2120201</v>
      </c>
      <c r="B13" s="43" t="s">
        <v>41</v>
      </c>
      <c r="C13" s="46">
        <f t="shared" si="4"/>
        <v>0</v>
      </c>
      <c r="D13" s="47"/>
      <c r="E13" s="47"/>
      <c r="F13" s="47"/>
      <c r="G13" s="43"/>
    </row>
    <row r="14" customHeight="1" spans="1:7">
      <c r="A14" s="51">
        <v>208</v>
      </c>
      <c r="B14" s="43" t="s">
        <v>42</v>
      </c>
      <c r="C14" s="42">
        <f t="shared" ref="C14:C27" si="7">D14+E14+F14</f>
        <v>171.65</v>
      </c>
      <c r="D14" s="42">
        <f t="shared" ref="D14:F14" si="8">D15</f>
        <v>171.65</v>
      </c>
      <c r="E14" s="42">
        <f t="shared" si="8"/>
        <v>0</v>
      </c>
      <c r="F14" s="42">
        <f t="shared" si="8"/>
        <v>0</v>
      </c>
      <c r="G14" s="43"/>
    </row>
    <row r="15" customHeight="1" spans="1:7">
      <c r="A15" s="51">
        <v>20805</v>
      </c>
      <c r="B15" s="43" t="s">
        <v>43</v>
      </c>
      <c r="C15" s="45">
        <f t="shared" si="7"/>
        <v>171.65</v>
      </c>
      <c r="D15" s="45">
        <f t="shared" ref="D15:F15" si="9">D16+D17</f>
        <v>171.65</v>
      </c>
      <c r="E15" s="45">
        <f t="shared" si="9"/>
        <v>0</v>
      </c>
      <c r="F15" s="45">
        <f t="shared" si="9"/>
        <v>0</v>
      </c>
      <c r="G15" s="43"/>
    </row>
    <row r="16" customHeight="1" spans="1:7">
      <c r="A16" s="51">
        <v>2080505</v>
      </c>
      <c r="B16" s="43" t="s">
        <v>44</v>
      </c>
      <c r="C16" s="46">
        <f t="shared" si="7"/>
        <v>114.44</v>
      </c>
      <c r="D16" s="47">
        <v>114.44</v>
      </c>
      <c r="E16" s="47"/>
      <c r="F16" s="47"/>
      <c r="G16" s="43"/>
    </row>
    <row r="17" customHeight="1" spans="1:7">
      <c r="A17" s="51">
        <v>2080506</v>
      </c>
      <c r="B17" s="43" t="s">
        <v>45</v>
      </c>
      <c r="C17" s="46">
        <f t="shared" si="7"/>
        <v>57.21</v>
      </c>
      <c r="D17" s="47">
        <v>57.21</v>
      </c>
      <c r="E17" s="47"/>
      <c r="F17" s="47"/>
      <c r="G17" s="43"/>
    </row>
    <row r="18" customHeight="1" spans="1:7">
      <c r="A18" s="43" t="s">
        <v>46</v>
      </c>
      <c r="B18" s="43" t="s">
        <v>47</v>
      </c>
      <c r="C18" s="42">
        <f t="shared" si="7"/>
        <v>902.8</v>
      </c>
      <c r="D18" s="42">
        <f t="shared" ref="D18:F18" si="10">D19</f>
        <v>839.32</v>
      </c>
      <c r="E18" s="42">
        <f t="shared" si="10"/>
        <v>63.48</v>
      </c>
      <c r="F18" s="42">
        <f t="shared" si="10"/>
        <v>0</v>
      </c>
      <c r="G18" s="43"/>
    </row>
    <row r="19" customHeight="1" spans="1:7">
      <c r="A19" s="43" t="s">
        <v>48</v>
      </c>
      <c r="B19" s="43" t="s">
        <v>49</v>
      </c>
      <c r="C19" s="45">
        <f t="shared" si="7"/>
        <v>902.8</v>
      </c>
      <c r="D19" s="45">
        <f t="shared" ref="D19:F19" si="11">D20+D21</f>
        <v>839.32</v>
      </c>
      <c r="E19" s="45">
        <f t="shared" si="11"/>
        <v>63.48</v>
      </c>
      <c r="F19" s="45">
        <f t="shared" si="11"/>
        <v>0</v>
      </c>
      <c r="G19" s="43"/>
    </row>
    <row r="20" customHeight="1" spans="1:7">
      <c r="A20" s="43" t="s">
        <v>50</v>
      </c>
      <c r="B20" s="43" t="s">
        <v>51</v>
      </c>
      <c r="C20" s="46">
        <f t="shared" si="7"/>
        <v>902.8</v>
      </c>
      <c r="D20" s="52">
        <v>839.32</v>
      </c>
      <c r="E20" s="47">
        <f>0.5+62.98</f>
        <v>63.48</v>
      </c>
      <c r="F20" s="47"/>
      <c r="G20" s="43"/>
    </row>
    <row r="21" s="30" customFormat="1" customHeight="1" spans="1:7">
      <c r="A21" s="51">
        <v>2200150</v>
      </c>
      <c r="B21" s="43" t="s">
        <v>52</v>
      </c>
      <c r="C21" s="46">
        <f t="shared" si="7"/>
        <v>0</v>
      </c>
      <c r="D21" s="52"/>
      <c r="E21" s="47"/>
      <c r="F21" s="47"/>
      <c r="G21" s="43"/>
    </row>
    <row r="22" s="30" customFormat="1" customHeight="1" spans="1:7">
      <c r="A22" s="51">
        <v>221</v>
      </c>
      <c r="B22" s="43" t="s">
        <v>53</v>
      </c>
      <c r="C22" s="42">
        <f t="shared" si="7"/>
        <v>86.9</v>
      </c>
      <c r="D22" s="42">
        <f t="shared" ref="D22:F22" si="12">D23</f>
        <v>86.9</v>
      </c>
      <c r="E22" s="42">
        <f t="shared" si="12"/>
        <v>0</v>
      </c>
      <c r="F22" s="42">
        <f t="shared" si="12"/>
        <v>0</v>
      </c>
      <c r="G22" s="43"/>
    </row>
    <row r="23" s="30" customFormat="1" customHeight="1" spans="1:7">
      <c r="A23" s="51">
        <v>22102</v>
      </c>
      <c r="B23" s="43" t="s">
        <v>54</v>
      </c>
      <c r="C23" s="45">
        <f t="shared" si="7"/>
        <v>86.9</v>
      </c>
      <c r="D23" s="45">
        <f t="shared" ref="D23:F23" si="13">D24</f>
        <v>86.9</v>
      </c>
      <c r="E23" s="45">
        <f t="shared" si="13"/>
        <v>0</v>
      </c>
      <c r="F23" s="45">
        <f t="shared" si="13"/>
        <v>0</v>
      </c>
      <c r="G23" s="43"/>
    </row>
    <row r="24" s="30" customFormat="1" customHeight="1" spans="1:7">
      <c r="A24" s="51">
        <v>2210201</v>
      </c>
      <c r="B24" s="43" t="s">
        <v>55</v>
      </c>
      <c r="C24" s="46">
        <f t="shared" si="7"/>
        <v>86.9</v>
      </c>
      <c r="D24" s="47">
        <v>86.9</v>
      </c>
      <c r="E24" s="47"/>
      <c r="F24" s="47"/>
      <c r="G24" s="43"/>
    </row>
    <row r="25" s="30" customFormat="1" customHeight="1" spans="1:7">
      <c r="A25" s="51">
        <v>224</v>
      </c>
      <c r="B25" s="43" t="s">
        <v>56</v>
      </c>
      <c r="C25" s="42">
        <f t="shared" si="7"/>
        <v>30.5</v>
      </c>
      <c r="D25" s="42">
        <f t="shared" ref="D25:F25" si="14">D26</f>
        <v>0</v>
      </c>
      <c r="E25" s="42">
        <f t="shared" si="14"/>
        <v>0</v>
      </c>
      <c r="F25" s="42">
        <f t="shared" si="14"/>
        <v>30.5</v>
      </c>
      <c r="G25" s="43"/>
    </row>
    <row r="26" s="30" customFormat="1" customHeight="1" spans="1:7">
      <c r="A26" s="51">
        <v>22406</v>
      </c>
      <c r="B26" s="43" t="s">
        <v>57</v>
      </c>
      <c r="C26" s="45">
        <f t="shared" si="7"/>
        <v>30.5</v>
      </c>
      <c r="D26" s="45">
        <f t="shared" ref="D26:F26" si="15">D27</f>
        <v>0</v>
      </c>
      <c r="E26" s="45">
        <f t="shared" si="15"/>
        <v>0</v>
      </c>
      <c r="F26" s="45">
        <f t="shared" si="15"/>
        <v>30.5</v>
      </c>
      <c r="G26" s="43"/>
    </row>
    <row r="27" s="30" customFormat="1" customHeight="1" spans="1:7">
      <c r="A27" s="51">
        <v>2240601</v>
      </c>
      <c r="B27" s="43" t="s">
        <v>58</v>
      </c>
      <c r="C27" s="46">
        <f t="shared" si="7"/>
        <v>30.5</v>
      </c>
      <c r="D27" s="47"/>
      <c r="E27" s="47"/>
      <c r="F27" s="47">
        <v>30.5</v>
      </c>
      <c r="G27" s="43"/>
    </row>
    <row r="28" customHeight="1" spans="1:3">
      <c r="A28" s="32"/>
      <c r="C28" s="55"/>
    </row>
    <row r="29" customHeight="1" spans="1:3">
      <c r="A29" s="32"/>
      <c r="C29" s="55"/>
    </row>
    <row r="30" customHeight="1" spans="1:2">
      <c r="A30" s="32"/>
      <c r="B30" s="32"/>
    </row>
    <row r="31" customHeight="1" spans="2:2">
      <c r="B31" s="32"/>
    </row>
    <row r="32" customHeight="1" spans="2:2">
      <c r="B32" s="32"/>
    </row>
    <row r="33" customHeight="1" spans="2:2">
      <c r="B33" s="32"/>
    </row>
    <row r="34" customHeight="1" spans="2:2">
      <c r="B34" s="32"/>
    </row>
  </sheetData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view="pageBreakPreview" zoomScaleNormal="100" topLeftCell="A19" workbookViewId="0">
      <selection activeCell="A6" sqref="A6:G47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59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60</v>
      </c>
      <c r="B4" s="35" t="s">
        <v>61</v>
      </c>
      <c r="C4" s="35" t="s">
        <v>62</v>
      </c>
      <c r="D4" s="35" t="s">
        <v>63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3" t="s">
        <v>35</v>
      </c>
      <c r="B5" s="53" t="s">
        <v>35</v>
      </c>
      <c r="C5" s="53" t="s">
        <v>35</v>
      </c>
      <c r="D5" s="53" t="s">
        <v>35</v>
      </c>
      <c r="E5" s="53" t="s">
        <v>35</v>
      </c>
      <c r="F5" s="53" t="s">
        <v>35</v>
      </c>
      <c r="G5" s="53" t="s">
        <v>35</v>
      </c>
      <c r="H5" s="53" t="s">
        <v>35</v>
      </c>
      <c r="I5" s="53" t="s">
        <v>35</v>
      </c>
    </row>
    <row r="6" customHeight="1" spans="1:9">
      <c r="A6" s="39" t="s">
        <v>30</v>
      </c>
      <c r="B6" s="40"/>
      <c r="C6" s="40"/>
      <c r="D6" s="41"/>
      <c r="E6" s="42">
        <f t="shared" ref="E6:E8" si="0">F6+G6+H6</f>
        <v>1250.85</v>
      </c>
      <c r="F6" s="42">
        <f t="shared" ref="E6:H6" si="1">F7+F19+F44</f>
        <v>1156.87</v>
      </c>
      <c r="G6" s="42">
        <f t="shared" si="1"/>
        <v>63.48</v>
      </c>
      <c r="H6" s="42">
        <f t="shared" si="1"/>
        <v>30.5</v>
      </c>
      <c r="I6" s="43"/>
    </row>
    <row r="7" customHeight="1" spans="1:9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1085.34</v>
      </c>
      <c r="F7" s="45">
        <f t="shared" ref="F7:H7" si="2">SUM(F8:F17)</f>
        <v>1080.34</v>
      </c>
      <c r="G7" s="45">
        <f t="shared" si="2"/>
        <v>0</v>
      </c>
      <c r="H7" s="45">
        <f t="shared" si="2"/>
        <v>5</v>
      </c>
      <c r="I7" s="43"/>
    </row>
    <row r="8" customHeight="1" spans="1:9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384.44</v>
      </c>
      <c r="F8" s="47">
        <v>384.44</v>
      </c>
      <c r="G8" s="47"/>
      <c r="H8" s="47"/>
      <c r="I8" s="47"/>
    </row>
    <row r="9" customHeight="1" spans="1:9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ref="E9:E17" si="3">F9+G9+H9</f>
        <v>342.33</v>
      </c>
      <c r="F9" s="47">
        <v>342.33</v>
      </c>
      <c r="G9" s="47"/>
      <c r="H9" s="47"/>
      <c r="I9" s="47"/>
    </row>
    <row r="10" customHeight="1" spans="1:9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3"/>
        <v>34.6</v>
      </c>
      <c r="F10" s="47">
        <v>34.6</v>
      </c>
      <c r="G10" s="47"/>
      <c r="H10" s="47"/>
      <c r="I10" s="47"/>
    </row>
    <row r="11" customHeight="1" spans="1:9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3"/>
        <v>0</v>
      </c>
      <c r="F11" s="47"/>
      <c r="G11" s="47"/>
      <c r="H11" s="47"/>
      <c r="I11" s="47"/>
    </row>
    <row r="12" customHeight="1" spans="1:9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3"/>
        <v>114.43</v>
      </c>
      <c r="F12" s="47">
        <v>114.43</v>
      </c>
      <c r="G12" s="47"/>
      <c r="H12" s="47"/>
      <c r="I12" s="47"/>
    </row>
    <row r="13" customHeight="1" spans="1:9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3"/>
        <v>57.21</v>
      </c>
      <c r="F13" s="47">
        <v>57.21</v>
      </c>
      <c r="G13" s="47"/>
      <c r="H13" s="47"/>
      <c r="I13" s="47"/>
    </row>
    <row r="14" customHeight="1" spans="1:9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3"/>
        <v>59</v>
      </c>
      <c r="F14" s="47">
        <v>59</v>
      </c>
      <c r="G14" s="47"/>
      <c r="H14" s="47"/>
      <c r="I14" s="47"/>
    </row>
    <row r="15" customHeight="1" spans="1:9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3"/>
        <v>1.43</v>
      </c>
      <c r="F15" s="47">
        <v>1.43</v>
      </c>
      <c r="G15" s="47"/>
      <c r="H15" s="47"/>
      <c r="I15" s="47"/>
    </row>
    <row r="16" customHeight="1" spans="1:9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3"/>
        <v>86.9</v>
      </c>
      <c r="F16" s="47">
        <v>86.9</v>
      </c>
      <c r="G16" s="47"/>
      <c r="H16" s="47"/>
      <c r="I16" s="47"/>
    </row>
    <row r="17" customHeight="1" spans="1:9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3"/>
        <v>5</v>
      </c>
      <c r="F17" s="47"/>
      <c r="G17" s="47"/>
      <c r="H17" s="47">
        <v>5</v>
      </c>
      <c r="I17" s="47"/>
    </row>
    <row r="18" customHeight="1" spans="1:9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7"/>
      <c r="I18" s="47"/>
    </row>
    <row r="19" customHeight="1" spans="1:9">
      <c r="A19" s="44" t="s">
        <v>96</v>
      </c>
      <c r="B19" s="44" t="s">
        <v>97</v>
      </c>
      <c r="C19" s="44" t="s">
        <v>98</v>
      </c>
      <c r="D19" s="48" t="s">
        <v>99</v>
      </c>
      <c r="E19" s="45">
        <f t="shared" ref="E19:E26" si="4">F19+G19+H19</f>
        <v>162.81</v>
      </c>
      <c r="F19" s="45">
        <f>SUM(F20:F42)</f>
        <v>73.83</v>
      </c>
      <c r="G19" s="45">
        <f>SUM(G20:G42)</f>
        <v>63.48</v>
      </c>
      <c r="H19" s="45">
        <f>SUM(H20:H42)</f>
        <v>25.5</v>
      </c>
      <c r="I19" s="48"/>
    </row>
    <row r="20" customHeight="1" spans="1:9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 t="shared" si="4"/>
        <v>6.5</v>
      </c>
      <c r="F20" s="47">
        <v>0</v>
      </c>
      <c r="G20" s="47">
        <v>6.5</v>
      </c>
      <c r="H20" s="47"/>
      <c r="I20" s="47"/>
    </row>
    <row r="21" customHeight="1" spans="1:9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si="4"/>
        <v>5</v>
      </c>
      <c r="F21" s="47">
        <v>0</v>
      </c>
      <c r="G21" s="47">
        <v>5</v>
      </c>
      <c r="H21" s="47"/>
      <c r="I21" s="47"/>
    </row>
    <row r="22" customHeight="1" spans="1:9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4"/>
        <v>0</v>
      </c>
      <c r="F22" s="47">
        <v>0</v>
      </c>
      <c r="G22" s="47"/>
      <c r="H22" s="47"/>
      <c r="I22" s="47"/>
    </row>
    <row r="23" customHeight="1" spans="1:9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4"/>
        <v>0</v>
      </c>
      <c r="F23" s="47">
        <v>0</v>
      </c>
      <c r="G23" s="47"/>
      <c r="H23" s="47"/>
      <c r="I23" s="47"/>
    </row>
    <row r="24" customHeight="1" spans="1:9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4"/>
        <v>3</v>
      </c>
      <c r="F24" s="47">
        <v>0</v>
      </c>
      <c r="G24" s="47">
        <v>3</v>
      </c>
      <c r="H24" s="47"/>
      <c r="I24" s="47"/>
    </row>
    <row r="25" customHeight="1" spans="1:9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4"/>
        <v>8</v>
      </c>
      <c r="F25" s="47">
        <v>0</v>
      </c>
      <c r="G25" s="47">
        <v>8</v>
      </c>
      <c r="H25" s="47"/>
      <c r="I25" s="47"/>
    </row>
    <row r="26" customHeight="1" spans="1:9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4"/>
        <v>3</v>
      </c>
      <c r="F26" s="47">
        <v>0</v>
      </c>
      <c r="G26" s="47">
        <v>3</v>
      </c>
      <c r="H26" s="47"/>
      <c r="I26" s="47"/>
    </row>
    <row r="27" customHeight="1" spans="1:9">
      <c r="A27" s="44" t="s">
        <v>120</v>
      </c>
      <c r="B27" s="44" t="s">
        <v>121</v>
      </c>
      <c r="C27" s="44" t="s">
        <v>102</v>
      </c>
      <c r="D27" s="48" t="s">
        <v>103</v>
      </c>
      <c r="E27" s="46"/>
      <c r="F27" s="47"/>
      <c r="G27" s="47">
        <v>5</v>
      </c>
      <c r="H27" s="47"/>
      <c r="I27" s="47"/>
    </row>
    <row r="28" customHeight="1" spans="1:9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ref="E28:E42" si="5">F28+G28+H28</f>
        <v>0.45</v>
      </c>
      <c r="F28" s="47">
        <v>0</v>
      </c>
      <c r="G28" s="47">
        <v>0.45</v>
      </c>
      <c r="H28" s="47"/>
      <c r="I28" s="47"/>
    </row>
    <row r="29" customHeight="1" spans="1:9">
      <c r="A29" s="44" t="s">
        <v>124</v>
      </c>
      <c r="B29" s="44" t="s">
        <v>125</v>
      </c>
      <c r="C29" s="44" t="s">
        <v>102</v>
      </c>
      <c r="D29" s="48" t="s">
        <v>103</v>
      </c>
      <c r="E29" s="46">
        <f t="shared" si="5"/>
        <v>8</v>
      </c>
      <c r="F29" s="47">
        <v>0</v>
      </c>
      <c r="G29" s="47">
        <v>8</v>
      </c>
      <c r="H29" s="47"/>
      <c r="I29" s="47"/>
    </row>
    <row r="30" customHeight="1" spans="1:9">
      <c r="A30" s="44" t="s">
        <v>126</v>
      </c>
      <c r="B30" s="44" t="s">
        <v>127</v>
      </c>
      <c r="C30" s="44" t="s">
        <v>128</v>
      </c>
      <c r="D30" s="48" t="s">
        <v>129</v>
      </c>
      <c r="E30" s="46">
        <f t="shared" si="5"/>
        <v>2</v>
      </c>
      <c r="F30" s="47">
        <v>0</v>
      </c>
      <c r="G30" s="47">
        <v>2</v>
      </c>
      <c r="H30" s="47"/>
      <c r="I30" s="47"/>
    </row>
    <row r="31" customHeight="1" spans="1:9">
      <c r="A31" s="44" t="s">
        <v>130</v>
      </c>
      <c r="B31" s="44" t="s">
        <v>131</v>
      </c>
      <c r="C31" s="44" t="s">
        <v>102</v>
      </c>
      <c r="D31" s="48" t="s">
        <v>103</v>
      </c>
      <c r="E31" s="46">
        <f t="shared" si="5"/>
        <v>0</v>
      </c>
      <c r="F31" s="47">
        <v>0</v>
      </c>
      <c r="G31" s="47"/>
      <c r="H31" s="47"/>
      <c r="I31" s="47"/>
    </row>
    <row r="32" customHeight="1" spans="1:9">
      <c r="A32" s="44" t="s">
        <v>132</v>
      </c>
      <c r="B32" s="44" t="s">
        <v>133</v>
      </c>
      <c r="C32" s="44" t="s">
        <v>134</v>
      </c>
      <c r="D32" s="48" t="s">
        <v>133</v>
      </c>
      <c r="E32" s="46">
        <f t="shared" si="5"/>
        <v>0.5</v>
      </c>
      <c r="F32" s="47">
        <v>0</v>
      </c>
      <c r="G32" s="47">
        <v>0.5</v>
      </c>
      <c r="H32" s="47"/>
      <c r="I32" s="47"/>
    </row>
    <row r="33" customHeight="1" spans="1:9">
      <c r="A33" s="44" t="s">
        <v>135</v>
      </c>
      <c r="B33" s="44" t="s">
        <v>136</v>
      </c>
      <c r="C33" s="44" t="s">
        <v>137</v>
      </c>
      <c r="D33" s="48" t="s">
        <v>136</v>
      </c>
      <c r="E33" s="46">
        <f t="shared" si="5"/>
        <v>0.5</v>
      </c>
      <c r="F33" s="47">
        <v>0</v>
      </c>
      <c r="G33" s="47">
        <v>0.5</v>
      </c>
      <c r="H33" s="47"/>
      <c r="I33" s="47"/>
    </row>
    <row r="34" customHeight="1" spans="1:9">
      <c r="A34" s="44" t="s">
        <v>138</v>
      </c>
      <c r="B34" s="44" t="s">
        <v>107</v>
      </c>
      <c r="C34" s="44" t="s">
        <v>106</v>
      </c>
      <c r="D34" s="48" t="s">
        <v>107</v>
      </c>
      <c r="E34" s="46">
        <f t="shared" si="5"/>
        <v>0</v>
      </c>
      <c r="F34" s="47">
        <v>0</v>
      </c>
      <c r="G34" s="47"/>
      <c r="H34" s="47"/>
      <c r="I34" s="47"/>
    </row>
    <row r="35" customHeight="1" spans="1:9">
      <c r="A35" s="44" t="s">
        <v>139</v>
      </c>
      <c r="B35" s="44" t="s">
        <v>140</v>
      </c>
      <c r="C35" s="44" t="s">
        <v>141</v>
      </c>
      <c r="D35" s="48" t="s">
        <v>142</v>
      </c>
      <c r="E35" s="46">
        <f t="shared" si="5"/>
        <v>0</v>
      </c>
      <c r="F35" s="47">
        <v>0</v>
      </c>
      <c r="G35" s="47"/>
      <c r="H35" s="47"/>
      <c r="I35" s="47"/>
    </row>
    <row r="36" customHeight="1" spans="1:9">
      <c r="A36" s="44" t="s">
        <v>143</v>
      </c>
      <c r="B36" s="44" t="s">
        <v>144</v>
      </c>
      <c r="C36" s="44" t="s">
        <v>114</v>
      </c>
      <c r="D36" s="48" t="s">
        <v>115</v>
      </c>
      <c r="E36" s="46">
        <f t="shared" si="5"/>
        <v>2</v>
      </c>
      <c r="F36" s="47">
        <v>0</v>
      </c>
      <c r="G36" s="47">
        <v>2</v>
      </c>
      <c r="H36" s="47"/>
      <c r="I36" s="47"/>
    </row>
    <row r="37" customHeight="1" spans="1:9">
      <c r="A37" s="44" t="s">
        <v>145</v>
      </c>
      <c r="B37" s="44" t="s">
        <v>115</v>
      </c>
      <c r="C37" s="44" t="s">
        <v>114</v>
      </c>
      <c r="D37" s="48" t="s">
        <v>115</v>
      </c>
      <c r="E37" s="46">
        <f t="shared" si="5"/>
        <v>0</v>
      </c>
      <c r="F37" s="47">
        <v>0</v>
      </c>
      <c r="G37" s="47"/>
      <c r="H37" s="47"/>
      <c r="I37" s="47"/>
    </row>
    <row r="38" customHeight="1" spans="1:9">
      <c r="A38" s="44" t="s">
        <v>146</v>
      </c>
      <c r="B38" s="44" t="s">
        <v>147</v>
      </c>
      <c r="C38" s="44" t="s">
        <v>102</v>
      </c>
      <c r="D38" s="48" t="s">
        <v>103</v>
      </c>
      <c r="E38" s="46">
        <f t="shared" si="5"/>
        <v>12</v>
      </c>
      <c r="F38" s="47">
        <v>0</v>
      </c>
      <c r="G38" s="47">
        <v>12</v>
      </c>
      <c r="H38" s="47"/>
      <c r="I38" s="47"/>
    </row>
    <row r="39" customHeight="1" spans="1:9">
      <c r="A39" s="44" t="s">
        <v>148</v>
      </c>
      <c r="B39" s="44" t="s">
        <v>149</v>
      </c>
      <c r="C39" s="44" t="s">
        <v>102</v>
      </c>
      <c r="D39" s="48" t="s">
        <v>103</v>
      </c>
      <c r="E39" s="46">
        <f t="shared" si="5"/>
        <v>9.86</v>
      </c>
      <c r="F39" s="47">
        <v>9.49</v>
      </c>
      <c r="G39" s="47">
        <v>0.37</v>
      </c>
      <c r="H39" s="47"/>
      <c r="I39" s="47"/>
    </row>
    <row r="40" customHeight="1" spans="1:9">
      <c r="A40" s="44" t="s">
        <v>150</v>
      </c>
      <c r="B40" s="44" t="s">
        <v>151</v>
      </c>
      <c r="C40" s="44" t="s">
        <v>152</v>
      </c>
      <c r="D40" s="44" t="s">
        <v>151</v>
      </c>
      <c r="E40" s="46">
        <f t="shared" si="5"/>
        <v>0</v>
      </c>
      <c r="F40" s="47"/>
      <c r="G40" s="47"/>
      <c r="H40" s="47"/>
      <c r="I40" s="47"/>
    </row>
    <row r="41" customHeight="1" spans="1:9">
      <c r="A41" s="44" t="s">
        <v>153</v>
      </c>
      <c r="B41" s="44" t="s">
        <v>154</v>
      </c>
      <c r="C41" s="44" t="s">
        <v>102</v>
      </c>
      <c r="D41" s="48" t="s">
        <v>103</v>
      </c>
      <c r="E41" s="46">
        <f t="shared" si="5"/>
        <v>70.6</v>
      </c>
      <c r="F41" s="47">
        <v>64.34</v>
      </c>
      <c r="G41" s="47">
        <v>6.26</v>
      </c>
      <c r="H41" s="47"/>
      <c r="I41" s="47"/>
    </row>
    <row r="42" customHeight="1" spans="1:9">
      <c r="A42" s="44" t="s">
        <v>155</v>
      </c>
      <c r="B42" s="44" t="s">
        <v>156</v>
      </c>
      <c r="C42" s="44" t="s">
        <v>157</v>
      </c>
      <c r="D42" s="44" t="s">
        <v>156</v>
      </c>
      <c r="E42" s="46">
        <f t="shared" si="5"/>
        <v>26.4</v>
      </c>
      <c r="F42" s="47">
        <v>0</v>
      </c>
      <c r="G42" s="47">
        <v>0.9</v>
      </c>
      <c r="H42" s="47">
        <v>25.5</v>
      </c>
      <c r="I42" s="47"/>
    </row>
    <row r="43" customHeight="1" spans="1:9">
      <c r="A43" s="44" t="s">
        <v>95</v>
      </c>
      <c r="B43" s="44" t="s">
        <v>95</v>
      </c>
      <c r="C43" s="44" t="s">
        <v>95</v>
      </c>
      <c r="D43" s="44" t="s">
        <v>95</v>
      </c>
      <c r="E43" s="46"/>
      <c r="F43" s="47">
        <v>0</v>
      </c>
      <c r="G43" s="47"/>
      <c r="H43" s="47"/>
      <c r="I43" s="47"/>
    </row>
    <row r="44" customHeight="1" spans="1:9">
      <c r="A44" s="44" t="s">
        <v>158</v>
      </c>
      <c r="B44" s="44" t="s">
        <v>159</v>
      </c>
      <c r="C44" s="44" t="s">
        <v>160</v>
      </c>
      <c r="D44" s="44" t="s">
        <v>159</v>
      </c>
      <c r="E44" s="45">
        <f t="shared" ref="E44:E46" si="6">F44+G44+H44</f>
        <v>2.7</v>
      </c>
      <c r="F44" s="45">
        <f t="shared" ref="F44:H44" si="7">F45+F46</f>
        <v>2.7</v>
      </c>
      <c r="G44" s="45">
        <f t="shared" si="7"/>
        <v>0</v>
      </c>
      <c r="H44" s="45">
        <f t="shared" si="7"/>
        <v>0</v>
      </c>
      <c r="I44" s="48"/>
    </row>
    <row r="45" customHeight="1" spans="1:9">
      <c r="A45" s="44" t="s">
        <v>161</v>
      </c>
      <c r="B45" s="44" t="s">
        <v>162</v>
      </c>
      <c r="C45" s="44" t="s">
        <v>163</v>
      </c>
      <c r="D45" s="48" t="s">
        <v>164</v>
      </c>
      <c r="E45" s="46">
        <f t="shared" si="6"/>
        <v>2.7</v>
      </c>
      <c r="F45" s="47">
        <v>2.7</v>
      </c>
      <c r="G45" s="47"/>
      <c r="H45" s="47"/>
      <c r="I45" s="48"/>
    </row>
    <row r="46" customHeight="1" spans="1:9">
      <c r="A46" s="44" t="s">
        <v>165</v>
      </c>
      <c r="B46" s="44" t="s">
        <v>166</v>
      </c>
      <c r="C46" s="44" t="s">
        <v>167</v>
      </c>
      <c r="D46" s="44" t="s">
        <v>166</v>
      </c>
      <c r="E46" s="46">
        <f t="shared" si="6"/>
        <v>0</v>
      </c>
      <c r="F46" s="47"/>
      <c r="G46" s="47"/>
      <c r="H46" s="47">
        <f>F46/10000</f>
        <v>0</v>
      </c>
      <c r="I46" s="48"/>
    </row>
    <row r="47" customHeight="1" spans="1:9">
      <c r="A47" s="44" t="s">
        <v>95</v>
      </c>
      <c r="B47" s="44" t="s">
        <v>95</v>
      </c>
      <c r="C47" s="44" t="s">
        <v>95</v>
      </c>
      <c r="D47" s="44" t="s">
        <v>95</v>
      </c>
      <c r="E47" s="49"/>
      <c r="F47" s="48"/>
      <c r="G47" s="48"/>
      <c r="H47" s="48"/>
      <c r="I47" s="48"/>
    </row>
  </sheetData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D26" sqref="D26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168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42">
        <f t="shared" ref="C6:C21" si="0">D6+E6+F6</f>
        <v>1220.35</v>
      </c>
      <c r="D6" s="42">
        <f>D7+D11+D15+D19</f>
        <v>1156.87</v>
      </c>
      <c r="E6" s="42">
        <f>E7+E11+E15+E19</f>
        <v>63.48</v>
      </c>
      <c r="F6" s="43"/>
    </row>
    <row r="7" customHeight="1" spans="1:6">
      <c r="A7" s="51">
        <v>210</v>
      </c>
      <c r="B7" s="43" t="s">
        <v>36</v>
      </c>
      <c r="C7" s="42">
        <f t="shared" si="0"/>
        <v>59</v>
      </c>
      <c r="D7" s="42">
        <f>D8</f>
        <v>59</v>
      </c>
      <c r="E7" s="42">
        <f>E8</f>
        <v>0</v>
      </c>
      <c r="F7" s="43"/>
    </row>
    <row r="8" customHeight="1" spans="1:6">
      <c r="A8" s="51">
        <v>21011</v>
      </c>
      <c r="B8" s="43" t="s">
        <v>37</v>
      </c>
      <c r="C8" s="45">
        <f t="shared" si="0"/>
        <v>59</v>
      </c>
      <c r="D8" s="45">
        <f>D9+D10</f>
        <v>59</v>
      </c>
      <c r="E8" s="45">
        <f>E9+E10</f>
        <v>0</v>
      </c>
      <c r="F8" s="43"/>
    </row>
    <row r="9" customHeight="1" spans="1:6">
      <c r="A9" s="51">
        <v>2101101</v>
      </c>
      <c r="B9" s="43" t="s">
        <v>38</v>
      </c>
      <c r="C9" s="46">
        <f t="shared" si="0"/>
        <v>59</v>
      </c>
      <c r="D9" s="47">
        <v>59</v>
      </c>
      <c r="E9" s="47"/>
      <c r="F9" s="43"/>
    </row>
    <row r="10" customHeight="1" spans="1:6">
      <c r="A10" s="51">
        <v>2101102</v>
      </c>
      <c r="B10" s="43" t="s">
        <v>39</v>
      </c>
      <c r="C10" s="46">
        <f t="shared" si="0"/>
        <v>0</v>
      </c>
      <c r="D10" s="47"/>
      <c r="E10" s="47"/>
      <c r="F10" s="43"/>
    </row>
    <row r="11" customHeight="1" spans="1:6">
      <c r="A11" s="51">
        <v>208</v>
      </c>
      <c r="B11" s="43" t="s">
        <v>42</v>
      </c>
      <c r="C11" s="42">
        <f t="shared" si="0"/>
        <v>171.65</v>
      </c>
      <c r="D11" s="42">
        <f>D12</f>
        <v>171.65</v>
      </c>
      <c r="E11" s="42">
        <f>E12</f>
        <v>0</v>
      </c>
      <c r="F11" s="43"/>
    </row>
    <row r="12" customHeight="1" spans="1:6">
      <c r="A12" s="51">
        <v>20805</v>
      </c>
      <c r="B12" s="43" t="s">
        <v>43</v>
      </c>
      <c r="C12" s="45">
        <f t="shared" si="0"/>
        <v>171.65</v>
      </c>
      <c r="D12" s="45">
        <f>D13+D14</f>
        <v>171.65</v>
      </c>
      <c r="E12" s="45">
        <f>E13+E14</f>
        <v>0</v>
      </c>
      <c r="F12" s="43"/>
    </row>
    <row r="13" customHeight="1" spans="1:6">
      <c r="A13" s="51">
        <v>2080505</v>
      </c>
      <c r="B13" s="43" t="s">
        <v>44</v>
      </c>
      <c r="C13" s="46">
        <f t="shared" si="0"/>
        <v>114.44</v>
      </c>
      <c r="D13" s="47">
        <v>114.44</v>
      </c>
      <c r="E13" s="47"/>
      <c r="F13" s="43"/>
    </row>
    <row r="14" customHeight="1" spans="1:6">
      <c r="A14" s="51">
        <v>2080506</v>
      </c>
      <c r="B14" s="43" t="s">
        <v>45</v>
      </c>
      <c r="C14" s="46">
        <f t="shared" si="0"/>
        <v>57.21</v>
      </c>
      <c r="D14" s="47">
        <v>57.21</v>
      </c>
      <c r="E14" s="47"/>
      <c r="F14" s="43"/>
    </row>
    <row r="15" customHeight="1" spans="1:6">
      <c r="A15" s="43" t="s">
        <v>46</v>
      </c>
      <c r="B15" s="43" t="s">
        <v>47</v>
      </c>
      <c r="C15" s="42">
        <f t="shared" si="0"/>
        <v>902.8</v>
      </c>
      <c r="D15" s="42">
        <f t="shared" ref="D15:D20" si="1">D16</f>
        <v>839.32</v>
      </c>
      <c r="E15" s="42">
        <f t="shared" ref="E15:E20" si="2">E16</f>
        <v>63.48</v>
      </c>
      <c r="F15" s="43"/>
    </row>
    <row r="16" customHeight="1" spans="1:6">
      <c r="A16" s="43" t="s">
        <v>48</v>
      </c>
      <c r="B16" s="43" t="s">
        <v>49</v>
      </c>
      <c r="C16" s="45">
        <f t="shared" si="0"/>
        <v>902.8</v>
      </c>
      <c r="D16" s="45">
        <f>D17+D18</f>
        <v>839.32</v>
      </c>
      <c r="E16" s="45">
        <f>E17+E18</f>
        <v>63.48</v>
      </c>
      <c r="F16" s="43"/>
    </row>
    <row r="17" customHeight="1" spans="1:6">
      <c r="A17" s="43" t="s">
        <v>50</v>
      </c>
      <c r="B17" s="43" t="s">
        <v>51</v>
      </c>
      <c r="C17" s="46">
        <f t="shared" si="0"/>
        <v>902.8</v>
      </c>
      <c r="D17" s="52">
        <v>839.32</v>
      </c>
      <c r="E17" s="47">
        <f>0.5+62.98</f>
        <v>63.48</v>
      </c>
      <c r="F17" s="43"/>
    </row>
    <row r="18" customHeight="1" spans="1:6">
      <c r="A18" s="51">
        <v>2200150</v>
      </c>
      <c r="B18" s="43" t="s">
        <v>52</v>
      </c>
      <c r="C18" s="46">
        <f t="shared" si="0"/>
        <v>0</v>
      </c>
      <c r="D18" s="52"/>
      <c r="E18" s="47"/>
      <c r="F18" s="43"/>
    </row>
    <row r="19" customHeight="1" spans="1:6">
      <c r="A19" s="51">
        <v>221</v>
      </c>
      <c r="B19" s="43" t="s">
        <v>53</v>
      </c>
      <c r="C19" s="42">
        <f t="shared" si="0"/>
        <v>86.9</v>
      </c>
      <c r="D19" s="42">
        <f>D20</f>
        <v>86.9</v>
      </c>
      <c r="E19" s="42">
        <f>E20</f>
        <v>0</v>
      </c>
      <c r="F19" s="43"/>
    </row>
    <row r="20" customHeight="1" spans="1:6">
      <c r="A20" s="51">
        <v>22102</v>
      </c>
      <c r="B20" s="43" t="s">
        <v>54</v>
      </c>
      <c r="C20" s="45">
        <f t="shared" si="0"/>
        <v>86.9</v>
      </c>
      <c r="D20" s="45">
        <f>D21</f>
        <v>86.9</v>
      </c>
      <c r="E20" s="45">
        <f>E21</f>
        <v>0</v>
      </c>
      <c r="F20" s="43"/>
    </row>
    <row r="21" customHeight="1" spans="1:6">
      <c r="A21" s="51">
        <v>2210201</v>
      </c>
      <c r="B21" s="43" t="s">
        <v>55</v>
      </c>
      <c r="C21" s="46">
        <f t="shared" si="0"/>
        <v>86.9</v>
      </c>
      <c r="D21" s="47">
        <v>86.9</v>
      </c>
      <c r="E21" s="47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showZeros="0" view="pageBreakPreview" zoomScaleNormal="100" workbookViewId="0">
      <selection activeCell="H38" sqref="H38:H47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169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60</v>
      </c>
      <c r="B4" s="35" t="s">
        <v>61</v>
      </c>
      <c r="C4" s="35" t="s">
        <v>62</v>
      </c>
      <c r="D4" s="35" t="s">
        <v>63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1220.35</v>
      </c>
      <c r="F6" s="42">
        <f>F7+F19+F44</f>
        <v>1156.87</v>
      </c>
      <c r="G6" s="42">
        <f>G7+G19+G44</f>
        <v>63.48</v>
      </c>
      <c r="H6" s="43"/>
    </row>
    <row r="7" customHeight="1" spans="1:8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1080.34</v>
      </c>
      <c r="F7" s="45">
        <f>SUM(F8:F17)</f>
        <v>1080.34</v>
      </c>
      <c r="G7" s="45">
        <f>SUM(G8:G17)</f>
        <v>0</v>
      </c>
      <c r="H7" s="43"/>
    </row>
    <row r="8" customHeight="1" spans="1:8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384.44</v>
      </c>
      <c r="F8" s="47">
        <v>384.44</v>
      </c>
      <c r="G8" s="47"/>
      <c r="H8" s="43"/>
    </row>
    <row r="9" customHeight="1" spans="1:8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si="0"/>
        <v>342.33</v>
      </c>
      <c r="F9" s="47">
        <v>342.33</v>
      </c>
      <c r="G9" s="47"/>
      <c r="H9" s="43"/>
    </row>
    <row r="10" customHeight="1" spans="1:8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0"/>
        <v>34.6</v>
      </c>
      <c r="F10" s="47">
        <v>34.6</v>
      </c>
      <c r="G10" s="47"/>
      <c r="H10" s="43"/>
    </row>
    <row r="11" customHeight="1" spans="1:8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0"/>
        <v>0</v>
      </c>
      <c r="F11" s="47"/>
      <c r="G11" s="47"/>
      <c r="H11" s="43"/>
    </row>
    <row r="12" customHeight="1" spans="1:8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0"/>
        <v>114.43</v>
      </c>
      <c r="F12" s="47">
        <v>114.43</v>
      </c>
      <c r="G12" s="47"/>
      <c r="H12" s="43"/>
    </row>
    <row r="13" customHeight="1" spans="1:8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0"/>
        <v>57.21</v>
      </c>
      <c r="F13" s="47">
        <v>57.21</v>
      </c>
      <c r="G13" s="47"/>
      <c r="H13" s="43"/>
    </row>
    <row r="14" customHeight="1" spans="1:8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0"/>
        <v>59</v>
      </c>
      <c r="F14" s="47">
        <v>59</v>
      </c>
      <c r="G14" s="47"/>
      <c r="H14" s="43"/>
    </row>
    <row r="15" customHeight="1" spans="1:8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0"/>
        <v>1.43</v>
      </c>
      <c r="F15" s="47">
        <v>1.43</v>
      </c>
      <c r="G15" s="47"/>
      <c r="H15" s="43"/>
    </row>
    <row r="16" customHeight="1" spans="1:8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0"/>
        <v>86.9</v>
      </c>
      <c r="F16" s="47">
        <v>86.9</v>
      </c>
      <c r="G16" s="47"/>
      <c r="H16" s="43"/>
    </row>
    <row r="17" customHeight="1" spans="1:8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0"/>
        <v>0</v>
      </c>
      <c r="F17" s="47"/>
      <c r="G17" s="47"/>
      <c r="H17" s="43"/>
    </row>
    <row r="18" customHeight="1" spans="1:8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3"/>
    </row>
    <row r="19" customHeight="1" spans="1:8">
      <c r="A19" s="44" t="s">
        <v>96</v>
      </c>
      <c r="B19" s="44" t="s">
        <v>97</v>
      </c>
      <c r="C19" s="44" t="s">
        <v>98</v>
      </c>
      <c r="D19" s="48" t="s">
        <v>99</v>
      </c>
      <c r="E19" s="45">
        <f t="shared" ref="E19:E26" si="1">F19+G19+H19</f>
        <v>137.31</v>
      </c>
      <c r="F19" s="45">
        <f>SUM(F20:F42)</f>
        <v>73.83</v>
      </c>
      <c r="G19" s="45">
        <f>SUM(G20:G42)</f>
        <v>63.48</v>
      </c>
      <c r="H19" s="43"/>
    </row>
    <row r="20" customHeight="1" spans="1:8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 t="shared" si="1"/>
        <v>6.5</v>
      </c>
      <c r="F20" s="47">
        <v>0</v>
      </c>
      <c r="G20" s="47">
        <v>6.5</v>
      </c>
      <c r="H20" s="43"/>
    </row>
    <row r="21" customHeight="1" spans="1:8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si="1"/>
        <v>5</v>
      </c>
      <c r="F21" s="47">
        <v>0</v>
      </c>
      <c r="G21" s="47">
        <v>5</v>
      </c>
      <c r="H21" s="43"/>
    </row>
    <row r="22" customHeight="1" spans="1:8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1"/>
        <v>0</v>
      </c>
      <c r="F22" s="47">
        <v>0</v>
      </c>
      <c r="G22" s="47"/>
      <c r="H22" s="43"/>
    </row>
    <row r="23" customHeight="1" spans="1:8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1"/>
        <v>0</v>
      </c>
      <c r="F23" s="47">
        <v>0</v>
      </c>
      <c r="G23" s="47"/>
      <c r="H23" s="43"/>
    </row>
    <row r="24" customHeight="1" spans="1:8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1"/>
        <v>3</v>
      </c>
      <c r="F24" s="47">
        <v>0</v>
      </c>
      <c r="G24" s="47">
        <v>3</v>
      </c>
      <c r="H24" s="43"/>
    </row>
    <row r="25" customHeight="1" spans="1:8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1"/>
        <v>8</v>
      </c>
      <c r="F25" s="47">
        <v>0</v>
      </c>
      <c r="G25" s="47">
        <v>8</v>
      </c>
      <c r="H25" s="43"/>
    </row>
    <row r="26" customHeight="1" spans="1:8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1"/>
        <v>3</v>
      </c>
      <c r="F26" s="47">
        <v>0</v>
      </c>
      <c r="G26" s="47">
        <v>3</v>
      </c>
      <c r="H26" s="43"/>
    </row>
    <row r="27" customHeight="1" spans="1:8">
      <c r="A27" s="44" t="s">
        <v>120</v>
      </c>
      <c r="B27" s="44" t="s">
        <v>121</v>
      </c>
      <c r="C27" s="44" t="s">
        <v>102</v>
      </c>
      <c r="D27" s="48" t="s">
        <v>103</v>
      </c>
      <c r="E27" s="46"/>
      <c r="F27" s="47"/>
      <c r="G27" s="47">
        <v>5</v>
      </c>
      <c r="H27" s="43"/>
    </row>
    <row r="28" customHeight="1" spans="1:8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ref="E28:E42" si="2">F28+G28+H28</f>
        <v>0.45</v>
      </c>
      <c r="F28" s="47">
        <v>0</v>
      </c>
      <c r="G28" s="47">
        <v>0.45</v>
      </c>
      <c r="H28" s="43"/>
    </row>
    <row r="29" customHeight="1" spans="1:8">
      <c r="A29" s="44" t="s">
        <v>124</v>
      </c>
      <c r="B29" s="44" t="s">
        <v>125</v>
      </c>
      <c r="C29" s="44" t="s">
        <v>102</v>
      </c>
      <c r="D29" s="48" t="s">
        <v>103</v>
      </c>
      <c r="E29" s="46">
        <f t="shared" si="2"/>
        <v>8</v>
      </c>
      <c r="F29" s="47">
        <v>0</v>
      </c>
      <c r="G29" s="47">
        <v>8</v>
      </c>
      <c r="H29" s="43"/>
    </row>
    <row r="30" customHeight="1" spans="1:8">
      <c r="A30" s="44" t="s">
        <v>126</v>
      </c>
      <c r="B30" s="44" t="s">
        <v>127</v>
      </c>
      <c r="C30" s="44" t="s">
        <v>128</v>
      </c>
      <c r="D30" s="48" t="s">
        <v>129</v>
      </c>
      <c r="E30" s="46">
        <f t="shared" si="2"/>
        <v>2</v>
      </c>
      <c r="F30" s="47">
        <v>0</v>
      </c>
      <c r="G30" s="47">
        <v>2</v>
      </c>
      <c r="H30" s="43"/>
    </row>
    <row r="31" customHeight="1" spans="1:8">
      <c r="A31" s="44" t="s">
        <v>130</v>
      </c>
      <c r="B31" s="44" t="s">
        <v>131</v>
      </c>
      <c r="C31" s="44" t="s">
        <v>102</v>
      </c>
      <c r="D31" s="48" t="s">
        <v>103</v>
      </c>
      <c r="E31" s="46">
        <f t="shared" si="2"/>
        <v>0</v>
      </c>
      <c r="F31" s="47">
        <v>0</v>
      </c>
      <c r="G31" s="47"/>
      <c r="H31" s="43"/>
    </row>
    <row r="32" customHeight="1" spans="1:8">
      <c r="A32" s="44" t="s">
        <v>132</v>
      </c>
      <c r="B32" s="44" t="s">
        <v>133</v>
      </c>
      <c r="C32" s="44" t="s">
        <v>134</v>
      </c>
      <c r="D32" s="48" t="s">
        <v>133</v>
      </c>
      <c r="E32" s="46">
        <f t="shared" si="2"/>
        <v>0.5</v>
      </c>
      <c r="F32" s="47">
        <v>0</v>
      </c>
      <c r="G32" s="47">
        <v>0.5</v>
      </c>
      <c r="H32" s="43"/>
    </row>
    <row r="33" customHeight="1" spans="1:8">
      <c r="A33" s="44" t="s">
        <v>135</v>
      </c>
      <c r="B33" s="44" t="s">
        <v>136</v>
      </c>
      <c r="C33" s="44" t="s">
        <v>137</v>
      </c>
      <c r="D33" s="48" t="s">
        <v>136</v>
      </c>
      <c r="E33" s="46">
        <f t="shared" si="2"/>
        <v>0.5</v>
      </c>
      <c r="F33" s="47">
        <v>0</v>
      </c>
      <c r="G33" s="47">
        <v>0.5</v>
      </c>
      <c r="H33" s="43"/>
    </row>
    <row r="34" customHeight="1" spans="1:8">
      <c r="A34" s="44" t="s">
        <v>138</v>
      </c>
      <c r="B34" s="44" t="s">
        <v>107</v>
      </c>
      <c r="C34" s="44" t="s">
        <v>106</v>
      </c>
      <c r="D34" s="48" t="s">
        <v>107</v>
      </c>
      <c r="E34" s="46">
        <f t="shared" si="2"/>
        <v>0</v>
      </c>
      <c r="F34" s="47">
        <v>0</v>
      </c>
      <c r="G34" s="47"/>
      <c r="H34" s="43"/>
    </row>
    <row r="35" customHeight="1" spans="1:8">
      <c r="A35" s="44" t="s">
        <v>139</v>
      </c>
      <c r="B35" s="44" t="s">
        <v>140</v>
      </c>
      <c r="C35" s="44" t="s">
        <v>141</v>
      </c>
      <c r="D35" s="48" t="s">
        <v>142</v>
      </c>
      <c r="E35" s="46">
        <f t="shared" si="2"/>
        <v>0</v>
      </c>
      <c r="F35" s="47">
        <v>0</v>
      </c>
      <c r="G35" s="47"/>
      <c r="H35" s="43"/>
    </row>
    <row r="36" customHeight="1" spans="1:8">
      <c r="A36" s="44" t="s">
        <v>143</v>
      </c>
      <c r="B36" s="44" t="s">
        <v>144</v>
      </c>
      <c r="C36" s="44" t="s">
        <v>114</v>
      </c>
      <c r="D36" s="48" t="s">
        <v>115</v>
      </c>
      <c r="E36" s="46">
        <f t="shared" si="2"/>
        <v>2</v>
      </c>
      <c r="F36" s="47">
        <v>0</v>
      </c>
      <c r="G36" s="47">
        <v>2</v>
      </c>
      <c r="H36" s="43"/>
    </row>
    <row r="37" customHeight="1" spans="1:8">
      <c r="A37" s="44" t="s">
        <v>145</v>
      </c>
      <c r="B37" s="44" t="s">
        <v>115</v>
      </c>
      <c r="C37" s="44" t="s">
        <v>114</v>
      </c>
      <c r="D37" s="48" t="s">
        <v>115</v>
      </c>
      <c r="E37" s="46">
        <f t="shared" si="2"/>
        <v>0</v>
      </c>
      <c r="F37" s="47">
        <v>0</v>
      </c>
      <c r="G37" s="47"/>
      <c r="H37" s="43"/>
    </row>
    <row r="38" customHeight="1" spans="1:8">
      <c r="A38" s="44" t="s">
        <v>146</v>
      </c>
      <c r="B38" s="44" t="s">
        <v>147</v>
      </c>
      <c r="C38" s="44" t="s">
        <v>102</v>
      </c>
      <c r="D38" s="48" t="s">
        <v>103</v>
      </c>
      <c r="E38" s="46">
        <f t="shared" si="2"/>
        <v>12</v>
      </c>
      <c r="F38" s="47">
        <v>0</v>
      </c>
      <c r="G38" s="47">
        <v>12</v>
      </c>
      <c r="H38" s="43"/>
    </row>
    <row r="39" customHeight="1" spans="1:8">
      <c r="A39" s="44" t="s">
        <v>148</v>
      </c>
      <c r="B39" s="44" t="s">
        <v>149</v>
      </c>
      <c r="C39" s="44" t="s">
        <v>102</v>
      </c>
      <c r="D39" s="48" t="s">
        <v>103</v>
      </c>
      <c r="E39" s="46">
        <f t="shared" si="2"/>
        <v>9.86</v>
      </c>
      <c r="F39" s="47">
        <v>9.49</v>
      </c>
      <c r="G39" s="47">
        <v>0.37</v>
      </c>
      <c r="H39" s="43"/>
    </row>
    <row r="40" customHeight="1" spans="1:8">
      <c r="A40" s="44" t="s">
        <v>150</v>
      </c>
      <c r="B40" s="44" t="s">
        <v>151</v>
      </c>
      <c r="C40" s="44" t="s">
        <v>152</v>
      </c>
      <c r="D40" s="44" t="s">
        <v>151</v>
      </c>
      <c r="E40" s="46">
        <f t="shared" si="2"/>
        <v>0</v>
      </c>
      <c r="F40" s="47"/>
      <c r="G40" s="47"/>
      <c r="H40" s="43"/>
    </row>
    <row r="41" customHeight="1" spans="1:8">
      <c r="A41" s="44" t="s">
        <v>153</v>
      </c>
      <c r="B41" s="44" t="s">
        <v>154</v>
      </c>
      <c r="C41" s="44" t="s">
        <v>102</v>
      </c>
      <c r="D41" s="48" t="s">
        <v>103</v>
      </c>
      <c r="E41" s="46">
        <f t="shared" si="2"/>
        <v>70.6</v>
      </c>
      <c r="F41" s="47">
        <v>64.34</v>
      </c>
      <c r="G41" s="47">
        <v>6.26</v>
      </c>
      <c r="H41" s="43"/>
    </row>
    <row r="42" customHeight="1" spans="1:8">
      <c r="A42" s="44" t="s">
        <v>155</v>
      </c>
      <c r="B42" s="44" t="s">
        <v>156</v>
      </c>
      <c r="C42" s="44" t="s">
        <v>157</v>
      </c>
      <c r="D42" s="44" t="s">
        <v>156</v>
      </c>
      <c r="E42" s="46">
        <f t="shared" si="2"/>
        <v>0.9</v>
      </c>
      <c r="F42" s="47">
        <v>0</v>
      </c>
      <c r="G42" s="47">
        <v>0.9</v>
      </c>
      <c r="H42" s="43"/>
    </row>
    <row r="43" customHeight="1" spans="1:8">
      <c r="A43" s="44" t="s">
        <v>95</v>
      </c>
      <c r="B43" s="44" t="s">
        <v>95</v>
      </c>
      <c r="C43" s="44" t="s">
        <v>95</v>
      </c>
      <c r="D43" s="44" t="s">
        <v>95</v>
      </c>
      <c r="E43" s="46"/>
      <c r="F43" s="47">
        <v>0</v>
      </c>
      <c r="G43" s="47"/>
      <c r="H43" s="43"/>
    </row>
    <row r="44" customHeight="1" spans="1:8">
      <c r="A44" s="44" t="s">
        <v>158</v>
      </c>
      <c r="B44" s="44" t="s">
        <v>159</v>
      </c>
      <c r="C44" s="44" t="s">
        <v>160</v>
      </c>
      <c r="D44" s="44" t="s">
        <v>159</v>
      </c>
      <c r="E44" s="45">
        <f t="shared" ref="E44:E46" si="3">F44+G44+H44</f>
        <v>2.7</v>
      </c>
      <c r="F44" s="45">
        <f>F45+F46</f>
        <v>2.7</v>
      </c>
      <c r="G44" s="45">
        <f>G45+G46</f>
        <v>0</v>
      </c>
      <c r="H44" s="43"/>
    </row>
    <row r="45" customHeight="1" spans="1:8">
      <c r="A45" s="44" t="s">
        <v>161</v>
      </c>
      <c r="B45" s="44" t="s">
        <v>162</v>
      </c>
      <c r="C45" s="44" t="s">
        <v>163</v>
      </c>
      <c r="D45" s="48" t="s">
        <v>164</v>
      </c>
      <c r="E45" s="46">
        <f t="shared" si="3"/>
        <v>2.7</v>
      </c>
      <c r="F45" s="47">
        <v>2.7</v>
      </c>
      <c r="G45" s="47"/>
      <c r="H45" s="43"/>
    </row>
    <row r="46" customHeight="1" spans="1:8">
      <c r="A46" s="44" t="s">
        <v>165</v>
      </c>
      <c r="B46" s="44" t="s">
        <v>166</v>
      </c>
      <c r="C46" s="44" t="s">
        <v>167</v>
      </c>
      <c r="D46" s="44" t="s">
        <v>166</v>
      </c>
      <c r="E46" s="46">
        <f t="shared" si="3"/>
        <v>0</v>
      </c>
      <c r="F46" s="47"/>
      <c r="G46" s="47"/>
      <c r="H46" s="43"/>
    </row>
    <row r="47" customHeight="1" spans="1:8">
      <c r="A47" s="44" t="s">
        <v>95</v>
      </c>
      <c r="B47" s="44" t="s">
        <v>95</v>
      </c>
      <c r="C47" s="44" t="s">
        <v>95</v>
      </c>
      <c r="D47" s="44" t="s">
        <v>95</v>
      </c>
      <c r="E47" s="49"/>
      <c r="F47" s="48"/>
      <c r="G47" s="48"/>
      <c r="H47" s="48"/>
    </row>
  </sheetData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170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171</v>
      </c>
      <c r="B4" s="15"/>
      <c r="C4" s="15" t="s">
        <v>172</v>
      </c>
      <c r="D4" s="15"/>
      <c r="E4" s="15"/>
      <c r="F4" s="15"/>
      <c r="G4" s="15"/>
      <c r="H4" s="15"/>
    </row>
    <row r="5" ht="22.5" customHeight="1" spans="1:8">
      <c r="A5" s="15" t="s">
        <v>173</v>
      </c>
      <c r="B5" s="15" t="s">
        <v>174</v>
      </c>
      <c r="C5" s="15" t="s">
        <v>175</v>
      </c>
      <c r="D5" s="16" t="s">
        <v>174</v>
      </c>
      <c r="E5" s="15" t="s">
        <v>176</v>
      </c>
      <c r="F5" s="15" t="s">
        <v>174</v>
      </c>
      <c r="G5" s="15" t="s">
        <v>177</v>
      </c>
      <c r="H5" s="15" t="s">
        <v>174</v>
      </c>
    </row>
    <row r="6" ht="22.5" customHeight="1" spans="1:8">
      <c r="A6" s="17" t="s">
        <v>178</v>
      </c>
      <c r="B6" s="18"/>
      <c r="C6" s="19" t="s">
        <v>179</v>
      </c>
      <c r="D6" s="20"/>
      <c r="E6" s="21" t="s">
        <v>180</v>
      </c>
      <c r="F6" s="21"/>
      <c r="G6" s="22" t="s">
        <v>181</v>
      </c>
      <c r="H6" s="20"/>
    </row>
    <row r="7" ht="22.5" customHeight="1" spans="1:8">
      <c r="A7" s="23"/>
      <c r="B7" s="18"/>
      <c r="C7" s="19" t="s">
        <v>182</v>
      </c>
      <c r="D7" s="20"/>
      <c r="E7" s="22" t="s">
        <v>183</v>
      </c>
      <c r="F7" s="22"/>
      <c r="G7" s="22" t="s">
        <v>184</v>
      </c>
      <c r="H7" s="20"/>
    </row>
    <row r="8" ht="22.5" customHeight="1" spans="1:10">
      <c r="A8" s="23"/>
      <c r="B8" s="18"/>
      <c r="C8" s="19" t="s">
        <v>185</v>
      </c>
      <c r="D8" s="20"/>
      <c r="E8" s="22" t="s">
        <v>186</v>
      </c>
      <c r="F8" s="22"/>
      <c r="G8" s="22" t="s">
        <v>187</v>
      </c>
      <c r="H8" s="20"/>
      <c r="J8" s="1"/>
    </row>
    <row r="9" ht="22.5" customHeight="1" spans="1:8">
      <c r="A9" s="17"/>
      <c r="B9" s="18"/>
      <c r="C9" s="19" t="s">
        <v>188</v>
      </c>
      <c r="D9" s="20"/>
      <c r="E9" s="22" t="s">
        <v>189</v>
      </c>
      <c r="F9" s="22"/>
      <c r="G9" s="22" t="s">
        <v>190</v>
      </c>
      <c r="H9" s="20"/>
    </row>
    <row r="10" ht="22.5" customHeight="1" spans="1:9">
      <c r="A10" s="17"/>
      <c r="B10" s="18"/>
      <c r="C10" s="19" t="s">
        <v>191</v>
      </c>
      <c r="D10" s="20"/>
      <c r="E10" s="22" t="s">
        <v>192</v>
      </c>
      <c r="F10" s="22"/>
      <c r="G10" s="22" t="s">
        <v>193</v>
      </c>
      <c r="H10" s="20"/>
      <c r="I10" s="1"/>
    </row>
    <row r="11" ht="22.5" customHeight="1" spans="1:9">
      <c r="A11" s="23"/>
      <c r="B11" s="18"/>
      <c r="C11" s="19" t="s">
        <v>194</v>
      </c>
      <c r="D11" s="20"/>
      <c r="E11" s="22" t="s">
        <v>195</v>
      </c>
      <c r="F11" s="22"/>
      <c r="G11" s="22" t="s">
        <v>196</v>
      </c>
      <c r="H11" s="20"/>
      <c r="I11" s="1"/>
    </row>
    <row r="12" ht="22.5" customHeight="1" spans="1:9">
      <c r="A12" s="23"/>
      <c r="B12" s="18"/>
      <c r="C12" s="19" t="s">
        <v>197</v>
      </c>
      <c r="D12" s="20"/>
      <c r="E12" s="22" t="s">
        <v>183</v>
      </c>
      <c r="F12" s="22"/>
      <c r="G12" s="22" t="s">
        <v>198</v>
      </c>
      <c r="H12" s="20"/>
      <c r="I12" s="1"/>
    </row>
    <row r="13" ht="22.5" customHeight="1" spans="1:9">
      <c r="A13" s="24"/>
      <c r="B13" s="18"/>
      <c r="C13" s="19" t="s">
        <v>199</v>
      </c>
      <c r="D13" s="20"/>
      <c r="E13" s="22" t="s">
        <v>186</v>
      </c>
      <c r="F13" s="22"/>
      <c r="G13" s="22" t="s">
        <v>200</v>
      </c>
      <c r="H13" s="20"/>
      <c r="I13" s="1"/>
    </row>
    <row r="14" ht="22.5" customHeight="1" spans="1:8">
      <c r="A14" s="24"/>
      <c r="B14" s="18"/>
      <c r="C14" s="19" t="s">
        <v>201</v>
      </c>
      <c r="D14" s="20"/>
      <c r="E14" s="22" t="s">
        <v>189</v>
      </c>
      <c r="F14" s="22"/>
      <c r="G14" s="22" t="s">
        <v>202</v>
      </c>
      <c r="H14" s="20"/>
    </row>
    <row r="15" ht="22.5" customHeight="1" spans="1:8">
      <c r="A15" s="24"/>
      <c r="B15" s="18"/>
      <c r="C15" s="19" t="s">
        <v>203</v>
      </c>
      <c r="D15" s="20"/>
      <c r="E15" s="22" t="s">
        <v>204</v>
      </c>
      <c r="F15" s="22"/>
      <c r="G15" s="22" t="s">
        <v>205</v>
      </c>
      <c r="H15" s="20"/>
    </row>
    <row r="16" ht="22.5" customHeight="1" spans="1:10">
      <c r="A16" s="6"/>
      <c r="B16" s="25"/>
      <c r="C16" s="19" t="s">
        <v>206</v>
      </c>
      <c r="D16" s="20"/>
      <c r="E16" s="22" t="s">
        <v>207</v>
      </c>
      <c r="F16" s="22"/>
      <c r="G16" s="22" t="s">
        <v>208</v>
      </c>
      <c r="H16" s="20"/>
      <c r="J16" s="1"/>
    </row>
    <row r="17" ht="22.5" customHeight="1" spans="1:8">
      <c r="A17" s="26"/>
      <c r="B17" s="25"/>
      <c r="C17" s="19" t="s">
        <v>209</v>
      </c>
      <c r="D17" s="20"/>
      <c r="E17" s="22" t="s">
        <v>210</v>
      </c>
      <c r="F17" s="22"/>
      <c r="G17" s="22" t="s">
        <v>209</v>
      </c>
      <c r="H17" s="20"/>
    </row>
    <row r="18" ht="22.5" customHeight="1" spans="1:8">
      <c r="A18" s="26"/>
      <c r="B18" s="25"/>
      <c r="C18" s="19" t="s">
        <v>211</v>
      </c>
      <c r="D18" s="20"/>
      <c r="E18" s="22" t="s">
        <v>212</v>
      </c>
      <c r="F18" s="22"/>
      <c r="G18" s="22" t="s">
        <v>213</v>
      </c>
      <c r="H18" s="20"/>
    </row>
    <row r="19" ht="22.5" customHeight="1" spans="1:8">
      <c r="A19" s="24"/>
      <c r="B19" s="25"/>
      <c r="C19" s="19" t="s">
        <v>214</v>
      </c>
      <c r="D19" s="20"/>
      <c r="E19" s="22" t="s">
        <v>215</v>
      </c>
      <c r="F19" s="22"/>
      <c r="G19" s="22" t="s">
        <v>216</v>
      </c>
      <c r="H19" s="20"/>
    </row>
    <row r="20" ht="22.5" customHeight="1" spans="1:8">
      <c r="A20" s="24"/>
      <c r="B20" s="18"/>
      <c r="C20" s="19"/>
      <c r="D20" s="20"/>
      <c r="E20" s="22" t="s">
        <v>217</v>
      </c>
      <c r="F20" s="22"/>
      <c r="G20" s="22" t="s">
        <v>218</v>
      </c>
      <c r="H20" s="20"/>
    </row>
    <row r="21" ht="22.5" customHeight="1" spans="1:8">
      <c r="A21" s="6"/>
      <c r="B21" s="18"/>
      <c r="C21" s="26"/>
      <c r="D21" s="20"/>
      <c r="E21" s="22" t="s">
        <v>219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220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221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222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223</v>
      </c>
      <c r="B27" s="25">
        <f>SUM(B6,B9,B10,B12,B13,B14,B15)</f>
        <v>0</v>
      </c>
      <c r="C27" s="16" t="s">
        <v>224</v>
      </c>
      <c r="D27" s="28">
        <f>SUM(D6:D20)</f>
        <v>0</v>
      </c>
      <c r="E27" s="16" t="s">
        <v>224</v>
      </c>
      <c r="F27" s="16"/>
      <c r="G27" s="16" t="s">
        <v>224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8" sqref="B1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225</v>
      </c>
      <c r="B2" s="2"/>
      <c r="C2" s="2"/>
    </row>
    <row r="3" ht="22.5" customHeight="1"/>
    <row r="4" ht="22.5" customHeight="1" spans="1:3">
      <c r="A4" s="3" t="s">
        <v>226</v>
      </c>
      <c r="B4" s="4" t="s">
        <v>227</v>
      </c>
      <c r="C4" s="3" t="s">
        <v>228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Administrator</cp:lastModifiedBy>
  <dcterms:created xsi:type="dcterms:W3CDTF">2018-01-09T01:56:00Z</dcterms:created>
  <dcterms:modified xsi:type="dcterms:W3CDTF">2021-04-19T00:54:08Z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D26719F1771B47089BCFFF45F95AF912</vt:lpwstr>
  </property>
</Properties>
</file>