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<sst xmlns="http://schemas.openxmlformats.org/spreadsheetml/2006/main" count="536" uniqueCount="222">
  <si>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</si>
  <si>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单位名称：商洛市土地收购储备中心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</si>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</sst>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7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5" fillId="0" borderId="0"/>
    <xf numFmtId="0" fontId="13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7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0" fillId="3" borderId="1" xfId="0" applyNumberFormat="1" applyFill="1" applyBorder="1" applyAlignment="1" applyProtection="1"/>
    <xf numFmtId="176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76" fontId="0" fillId="3" borderId="1" xfId="0" applyNumberFormat="1" applyFill="1" applyBorder="1" applyProtection="1"/>
    <xf numFmtId="176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76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76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.1" customHeight="1" spans="1:1">
      <c r="A5" s="67" t="s">
        <v>2</v>
      </c>
    </row>
    <row r="6" ht="36.95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4" sqref="L2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4.9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4.9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4.9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4.9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4.9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4.9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D9" sqref="D9"/>
    </sheetView>
  </sheetViews>
  <sheetFormatPr defaultColWidth="9.16666666666667" defaultRowHeight="12.75" customHeight="1" outlineLevelCol="6"/>
  <cols>
    <col min="1" max="1" width="12.8333333333333" style="30" customWidth="1"/>
    <col min="2" max="2" width="32.5" style="30" customWidth="1"/>
    <col min="3" max="6" width="22.5" style="31" customWidth="1"/>
    <col min="7" max="7" width="22.5" style="30" customWidth="1"/>
    <col min="8" max="8" width="9.16666666666667" style="30" customWidth="1"/>
    <col min="9" max="16384" width="9.16666666666667" style="30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customHeight="1" spans="1:7">
      <c r="A6" s="50" t="s">
        <v>30</v>
      </c>
      <c r="B6" s="50"/>
      <c r="C6" s="51">
        <f>D6+E6+F6</f>
        <v>128.7</v>
      </c>
      <c r="D6" s="51">
        <f>D7+D11+D15+D19</f>
        <v>123.13</v>
      </c>
      <c r="E6" s="51">
        <f>E7+E11+E15+E19</f>
        <v>5.57</v>
      </c>
      <c r="F6" s="51">
        <f>F7+F11+F15+F19</f>
        <v>0</v>
      </c>
      <c r="G6" s="43"/>
    </row>
    <row r="7" customHeight="1" spans="1:7">
      <c r="A7" s="52">
        <v>210</v>
      </c>
      <c r="B7" s="43" t="s">
        <v>36</v>
      </c>
      <c r="C7" s="51">
        <f>D7+E7+F7</f>
        <v>6.05</v>
      </c>
      <c r="D7" s="51">
        <f>D8</f>
        <v>6.05</v>
      </c>
      <c r="E7" s="51">
        <f>E8</f>
        <v>0</v>
      </c>
      <c r="F7" s="51">
        <f>F8</f>
        <v>0</v>
      </c>
      <c r="G7" s="43"/>
    </row>
    <row r="8" customHeight="1" spans="1:7">
      <c r="A8" s="52">
        <v>21011</v>
      </c>
      <c r="B8" s="43" t="s">
        <v>37</v>
      </c>
      <c r="C8" s="48">
        <f>D8+E8+F8</f>
        <v>6.05</v>
      </c>
      <c r="D8" s="48">
        <f>D9+D10</f>
        <v>6.05</v>
      </c>
      <c r="E8" s="48">
        <f>E9+E10</f>
        <v>0</v>
      </c>
      <c r="F8" s="48">
        <f>F9+F10</f>
        <v>0</v>
      </c>
      <c r="G8" s="43"/>
    </row>
    <row r="9" customHeight="1" spans="1:7">
      <c r="A9" s="52">
        <v>2101101</v>
      </c>
      <c r="B9" s="43" t="s">
        <v>38</v>
      </c>
      <c r="C9" s="48">
        <f t="shared" ref="C9:C21" si="0">D9+E9+F9</f>
        <v>6.05</v>
      </c>
      <c r="D9" s="53">
        <v>6.05</v>
      </c>
      <c r="E9" s="53"/>
      <c r="F9" s="53"/>
      <c r="G9" s="43"/>
    </row>
    <row r="10" customHeight="1" spans="1:7">
      <c r="A10" s="52">
        <v>2101102</v>
      </c>
      <c r="B10" s="43" t="s">
        <v>39</v>
      </c>
      <c r="C10" s="48">
        <f t="shared" si="0"/>
        <v>0</v>
      </c>
      <c r="D10" s="53"/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18.72</v>
      </c>
      <c r="D11" s="51">
        <f>D12</f>
        <v>18.72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18.72</v>
      </c>
      <c r="D12" s="48">
        <f t="shared" ref="D12:F12" si="1">D13+D14</f>
        <v>18.72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12.48</v>
      </c>
      <c r="D13" s="53">
        <v>12.48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6.24</v>
      </c>
      <c r="D14" s="53">
        <v>6.24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94.53</v>
      </c>
      <c r="D15" s="51">
        <f>D16</f>
        <v>88.96</v>
      </c>
      <c r="E15" s="51">
        <f>E16</f>
        <v>5.57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94.53</v>
      </c>
      <c r="D16" s="48">
        <f t="shared" ref="D16:F16" si="2">D17+D18</f>
        <v>88.96</v>
      </c>
      <c r="E16" s="48">
        <f t="shared" si="2"/>
        <v>5.57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customHeight="1" spans="1:7">
      <c r="A18" s="52">
        <v>2200150</v>
      </c>
      <c r="B18" s="43" t="s">
        <v>50</v>
      </c>
      <c r="C18" s="48">
        <f t="shared" si="0"/>
        <v>94.53</v>
      </c>
      <c r="D18" s="49">
        <v>88.96</v>
      </c>
      <c r="E18" s="53">
        <v>5.57</v>
      </c>
      <c r="F18" s="53"/>
      <c r="G18" s="43"/>
    </row>
    <row r="19" customHeight="1" spans="1:7">
      <c r="A19" s="52">
        <v>221</v>
      </c>
      <c r="B19" s="43" t="s">
        <v>51</v>
      </c>
      <c r="C19" s="51">
        <f t="shared" si="0"/>
        <v>9.4</v>
      </c>
      <c r="D19" s="51">
        <f t="shared" ref="D19:F20" si="3">D20</f>
        <v>9.4</v>
      </c>
      <c r="E19" s="51">
        <f t="shared" si="3"/>
        <v>0</v>
      </c>
      <c r="F19" s="51">
        <f t="shared" si="3"/>
        <v>0</v>
      </c>
      <c r="G19" s="43"/>
    </row>
    <row r="20" customHeight="1" spans="1:7">
      <c r="A20" s="52">
        <v>22102</v>
      </c>
      <c r="B20" s="43" t="s">
        <v>52</v>
      </c>
      <c r="C20" s="48">
        <f t="shared" si="0"/>
        <v>9.4</v>
      </c>
      <c r="D20" s="48">
        <f t="shared" si="3"/>
        <v>9.4</v>
      </c>
      <c r="E20" s="48">
        <f t="shared" si="3"/>
        <v>0</v>
      </c>
      <c r="F20" s="48">
        <f t="shared" si="3"/>
        <v>0</v>
      </c>
      <c r="G20" s="43"/>
    </row>
    <row r="21" customHeight="1" spans="1:7">
      <c r="A21" s="52">
        <v>2210201</v>
      </c>
      <c r="B21" s="43" t="s">
        <v>53</v>
      </c>
      <c r="C21" s="48">
        <f t="shared" si="0"/>
        <v>9.4</v>
      </c>
      <c r="D21" s="53">
        <v>9.4</v>
      </c>
      <c r="E21" s="53"/>
      <c r="F21" s="53"/>
      <c r="G21" s="43"/>
    </row>
    <row r="22" customHeight="1" spans="1:3">
      <c r="A22" s="32"/>
      <c r="C22" s="57"/>
    </row>
    <row r="23" customHeight="1" spans="1:3">
      <c r="A23" s="32"/>
      <c r="C23" s="57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topLeftCell="B7" workbookViewId="0">
      <selection activeCell="H40" sqref="H40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0" width="9.16666666666667" style="30" customWidth="1"/>
    <col min="11" max="16384" width="9.16666666666667" style="30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128.7</v>
      </c>
      <c r="F6" s="42">
        <f t="shared" ref="F6:H6" si="0">F7+F19+F43</f>
        <v>123.13</v>
      </c>
      <c r="G6" s="42">
        <f t="shared" si="0"/>
        <v>5.57</v>
      </c>
      <c r="H6" s="42">
        <f t="shared" si="0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>F7+G7+H7</f>
        <v>114.72</v>
      </c>
      <c r="F7" s="45">
        <f>SUM(F8:F17)</f>
        <v>114.72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5">
        <f>F8+G8+H8</f>
        <v>43.21</v>
      </c>
      <c r="F8" s="46">
        <v>43.21</v>
      </c>
      <c r="G8" s="46"/>
      <c r="H8" s="46"/>
      <c r="I8" s="43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ref="E9:E17" si="1">F9+G9+H9</f>
        <v>33.32</v>
      </c>
      <c r="F9" s="46">
        <v>33.32</v>
      </c>
      <c r="G9" s="46"/>
      <c r="H9" s="46"/>
      <c r="I9" s="43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1"/>
        <v>3.87</v>
      </c>
      <c r="F10" s="46">
        <v>3.87</v>
      </c>
      <c r="G10" s="46"/>
      <c r="H10" s="46"/>
      <c r="I10" s="43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1"/>
        <v>0</v>
      </c>
      <c r="F11" s="46"/>
      <c r="G11" s="46"/>
      <c r="H11" s="46"/>
      <c r="I11" s="43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1"/>
        <v>12.48</v>
      </c>
      <c r="F12" s="46">
        <v>12.48</v>
      </c>
      <c r="G12" s="46"/>
      <c r="H12" s="46"/>
      <c r="I12" s="43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1"/>
        <v>6.24</v>
      </c>
      <c r="F13" s="46">
        <v>6.24</v>
      </c>
      <c r="G13" s="46"/>
      <c r="H13" s="46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1"/>
        <v>6.05</v>
      </c>
      <c r="F14" s="46">
        <v>6.05</v>
      </c>
      <c r="G14" s="46"/>
      <c r="H14" s="46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1"/>
        <v>0.15</v>
      </c>
      <c r="F15" s="46">
        <v>0.15</v>
      </c>
      <c r="G15" s="46"/>
      <c r="H15" s="46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1"/>
        <v>9.4</v>
      </c>
      <c r="F16" s="46">
        <v>9.4</v>
      </c>
      <c r="G16" s="46"/>
      <c r="H16" s="46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1"/>
        <v>0</v>
      </c>
      <c r="F17" s="46"/>
      <c r="G17" s="46"/>
      <c r="H17" s="46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6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13.98</v>
      </c>
      <c r="F19" s="45">
        <f>SUM(F20:F41)</f>
        <v>8.41</v>
      </c>
      <c r="G19" s="45">
        <f>SUM(G20:G41)</f>
        <v>5.57</v>
      </c>
      <c r="H19" s="45">
        <f>SUM(H20:H41)</f>
        <v>0</v>
      </c>
      <c r="I19" s="47"/>
    </row>
    <row r="20" customHeight="1" spans="1:9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1.03</v>
      </c>
      <c r="F20" s="46"/>
      <c r="G20" s="46">
        <v>1.03</v>
      </c>
      <c r="H20" s="46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2">F21+G21+H21</f>
        <v>0</v>
      </c>
      <c r="F21" s="46"/>
      <c r="G21" s="46"/>
      <c r="H21" s="46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2"/>
        <v>0</v>
      </c>
      <c r="F22" s="46"/>
      <c r="G22" s="46"/>
      <c r="H22" s="46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2"/>
        <v>0</v>
      </c>
      <c r="F23" s="46"/>
      <c r="G23" s="46"/>
      <c r="H23" s="46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2"/>
        <v>0.4</v>
      </c>
      <c r="F24" s="46"/>
      <c r="G24" s="46">
        <v>0.4</v>
      </c>
      <c r="H24" s="46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2"/>
        <v>0.5</v>
      </c>
      <c r="F25" s="46"/>
      <c r="G25" s="46">
        <v>0.5</v>
      </c>
      <c r="H25" s="46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2"/>
        <v>0</v>
      </c>
      <c r="F26" s="46"/>
      <c r="G26" s="46"/>
      <c r="H26" s="46"/>
      <c r="I26" s="47"/>
    </row>
    <row r="27" customHeight="1" spans="1:9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2"/>
        <v>0</v>
      </c>
      <c r="F27" s="46"/>
      <c r="G27" s="46"/>
      <c r="H27" s="46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2"/>
        <v>0.8</v>
      </c>
      <c r="F28" s="46"/>
      <c r="G28" s="46">
        <v>0.8</v>
      </c>
      <c r="H28" s="46"/>
      <c r="I28" s="47"/>
    </row>
    <row r="29" customHeight="1" spans="1:9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2"/>
        <v>0</v>
      </c>
      <c r="F29" s="46"/>
      <c r="G29" s="46"/>
      <c r="H29" s="46"/>
      <c r="I29" s="47"/>
    </row>
    <row r="30" customHeight="1" spans="1:9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2"/>
        <v>0</v>
      </c>
      <c r="F30" s="46"/>
      <c r="G30" s="46"/>
      <c r="H30" s="46"/>
      <c r="I30" s="47"/>
    </row>
    <row r="31" customHeight="1" spans="1:9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2"/>
        <v>0</v>
      </c>
      <c r="F31" s="46"/>
      <c r="G31" s="46"/>
      <c r="H31" s="46"/>
      <c r="I31" s="47"/>
    </row>
    <row r="32" customHeight="1" spans="1:9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2"/>
        <v>0</v>
      </c>
      <c r="F32" s="46"/>
      <c r="G32" s="46"/>
      <c r="H32" s="46"/>
      <c r="I32" s="47"/>
    </row>
    <row r="33" customHeight="1" spans="1:9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2"/>
        <v>0.3</v>
      </c>
      <c r="F33" s="46"/>
      <c r="G33" s="46">
        <v>0.3</v>
      </c>
      <c r="H33" s="46"/>
      <c r="I33" s="47"/>
    </row>
    <row r="34" customHeight="1" spans="1:9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2"/>
        <v>0</v>
      </c>
      <c r="F34" s="46"/>
      <c r="G34" s="46"/>
      <c r="H34" s="46"/>
      <c r="I34" s="47"/>
    </row>
    <row r="35" customHeight="1" spans="1:9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2"/>
        <v>0</v>
      </c>
      <c r="F35" s="46"/>
      <c r="G35" s="46"/>
      <c r="H35" s="46"/>
      <c r="I35" s="47"/>
    </row>
    <row r="36" customHeight="1" spans="1:9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2"/>
        <v>0</v>
      </c>
      <c r="F36" s="46"/>
      <c r="G36" s="46"/>
      <c r="H36" s="46"/>
      <c r="I36" s="47"/>
    </row>
    <row r="37" customHeight="1" spans="1:9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2"/>
        <v>1.8</v>
      </c>
      <c r="F37" s="46"/>
      <c r="G37" s="46">
        <v>1.8</v>
      </c>
      <c r="H37" s="46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2"/>
        <v>0.97</v>
      </c>
      <c r="F38" s="46">
        <v>0.93</v>
      </c>
      <c r="G38" s="46">
        <v>0.04</v>
      </c>
      <c r="H38" s="46"/>
      <c r="I38" s="47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2"/>
        <v>0</v>
      </c>
      <c r="F39" s="46"/>
      <c r="G39" s="46"/>
      <c r="H39" s="46"/>
      <c r="I39" s="47"/>
    </row>
    <row r="40" customHeight="1" spans="1:9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2"/>
        <v>8.15</v>
      </c>
      <c r="F40" s="46">
        <v>7.48</v>
      </c>
      <c r="G40" s="46">
        <v>0.67</v>
      </c>
      <c r="H40" s="46"/>
      <c r="I40" s="47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2"/>
        <v>0.03</v>
      </c>
      <c r="F41" s="46"/>
      <c r="G41" s="46">
        <v>0.03</v>
      </c>
      <c r="H41" s="46"/>
      <c r="I41" s="47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6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>F43+G43+H43</f>
        <v>0</v>
      </c>
      <c r="F43" s="45">
        <f>F44+F45</f>
        <v>0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>F44+G44+H44</f>
        <v>0</v>
      </c>
      <c r="F44" s="46"/>
      <c r="G44" s="46"/>
      <c r="H44" s="46"/>
      <c r="I44" s="47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>F45+G45+H45</f>
        <v>0</v>
      </c>
      <c r="F45" s="46"/>
      <c r="G45" s="46"/>
      <c r="H45" s="46"/>
      <c r="I45" s="47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55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D10" sqref="D10"/>
    </sheetView>
  </sheetViews>
  <sheetFormatPr defaultColWidth="9.16666666666667" defaultRowHeight="12.75" customHeight="1" outlineLevelCol="5"/>
  <cols>
    <col min="1" max="1" width="15.3333333333333" style="30" customWidth="1"/>
    <col min="2" max="2" width="33.8333333333333" style="30" customWidth="1"/>
    <col min="3" max="5" width="27.6666666666667" style="31" customWidth="1"/>
    <col min="6" max="6" width="27.6666666666667" style="30" customWidth="1"/>
    <col min="7" max="7" width="9.16666666666667" style="30" customWidth="1"/>
    <col min="8" max="16384" width="9.16666666666667" style="30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128.7</v>
      </c>
      <c r="D6" s="51">
        <f>D7+D11+D15+D19</f>
        <v>123.13</v>
      </c>
      <c r="E6" s="51">
        <f>E7+E11+E15+E19</f>
        <v>5.57</v>
      </c>
      <c r="F6" s="43"/>
    </row>
    <row r="7" customHeight="1" spans="1:6">
      <c r="A7" s="52">
        <v>210</v>
      </c>
      <c r="B7" s="43" t="s">
        <v>36</v>
      </c>
      <c r="C7" s="51">
        <f t="shared" si="0"/>
        <v>6.05</v>
      </c>
      <c r="D7" s="51">
        <f>D8</f>
        <v>6.05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6.05</v>
      </c>
      <c r="D8" s="48">
        <f>D9+D10</f>
        <v>6.05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6.05</v>
      </c>
      <c r="D9" s="53">
        <v>6.05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0</v>
      </c>
      <c r="D10" s="53"/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18.72</v>
      </c>
      <c r="D11" s="51">
        <f>D12</f>
        <v>18.72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18.72</v>
      </c>
      <c r="D12" s="48">
        <f>D13+D14</f>
        <v>18.72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12.48</v>
      </c>
      <c r="D13" s="53">
        <v>12.48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6.24</v>
      </c>
      <c r="D14" s="53">
        <v>6.24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94.53</v>
      </c>
      <c r="D15" s="51">
        <f t="shared" ref="D15:D20" si="1">D16</f>
        <v>88.96</v>
      </c>
      <c r="E15" s="51">
        <f t="shared" ref="E15:E20" si="2">E16</f>
        <v>5.57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94.53</v>
      </c>
      <c r="D16" s="48">
        <f>D17+D18</f>
        <v>88.96</v>
      </c>
      <c r="E16" s="48">
        <f>E17+E18</f>
        <v>5.57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94.53</v>
      </c>
      <c r="D18" s="49">
        <v>88.96</v>
      </c>
      <c r="E18" s="53">
        <v>5.57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9.4</v>
      </c>
      <c r="D19" s="51">
        <f t="shared" si="1"/>
        <v>9.4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9.4</v>
      </c>
      <c r="D20" s="48">
        <f t="shared" si="1"/>
        <v>9.4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9.4</v>
      </c>
      <c r="D21" s="53">
        <v>9.4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F21" sqref="F21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9" width="9.16666666666667" style="30" customWidth="1"/>
    <col min="10" max="16384" width="9.16666666666667" style="30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128.7</v>
      </c>
      <c r="F6" s="42">
        <f>F7+F19+F43</f>
        <v>123.13</v>
      </c>
      <c r="G6" s="42">
        <f>G7+G19+G43</f>
        <v>5.57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114.72</v>
      </c>
      <c r="F7" s="45">
        <f>SUM(F8:F17)</f>
        <v>114.72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5">
        <f t="shared" si="0"/>
        <v>43.21</v>
      </c>
      <c r="F8" s="46">
        <v>43.21</v>
      </c>
      <c r="G8" s="46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si="0"/>
        <v>33.32</v>
      </c>
      <c r="F9" s="46">
        <v>33.32</v>
      </c>
      <c r="G9" s="46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0"/>
        <v>3.87</v>
      </c>
      <c r="F10" s="46">
        <v>3.87</v>
      </c>
      <c r="G10" s="46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0"/>
        <v>0</v>
      </c>
      <c r="F11" s="46"/>
      <c r="G11" s="46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0"/>
        <v>12.48</v>
      </c>
      <c r="F12" s="46">
        <v>12.48</v>
      </c>
      <c r="G12" s="46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0"/>
        <v>6.24</v>
      </c>
      <c r="F13" s="46">
        <v>6.24</v>
      </c>
      <c r="G13" s="46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0"/>
        <v>6.05</v>
      </c>
      <c r="F14" s="46">
        <v>6.05</v>
      </c>
      <c r="G14" s="46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0"/>
        <v>0.15</v>
      </c>
      <c r="F15" s="46">
        <v>0.15</v>
      </c>
      <c r="G15" s="46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0"/>
        <v>9.4</v>
      </c>
      <c r="F16" s="46">
        <v>9.4</v>
      </c>
      <c r="G16" s="46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0"/>
        <v>0</v>
      </c>
      <c r="F17" s="46"/>
      <c r="G17" s="46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13.98</v>
      </c>
      <c r="F19" s="45">
        <f>SUM(F20:F41)</f>
        <v>8.41</v>
      </c>
      <c r="G19" s="45">
        <f>SUM(G20:G41)</f>
        <v>5.57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1.03</v>
      </c>
      <c r="F20" s="46"/>
      <c r="G20" s="46">
        <v>1.03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1">F21+G21+H21</f>
        <v>0</v>
      </c>
      <c r="F21" s="46"/>
      <c r="G21" s="46"/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1"/>
        <v>0</v>
      </c>
      <c r="F22" s="46"/>
      <c r="G22" s="46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1"/>
        <v>0</v>
      </c>
      <c r="F23" s="46"/>
      <c r="G23" s="46"/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1"/>
        <v>0.4</v>
      </c>
      <c r="F24" s="46"/>
      <c r="G24" s="46">
        <v>0.4</v>
      </c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1"/>
        <v>0.5</v>
      </c>
      <c r="F25" s="46"/>
      <c r="G25" s="46">
        <v>0.5</v>
      </c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1"/>
        <v>0</v>
      </c>
      <c r="F26" s="46"/>
      <c r="G26" s="46"/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1"/>
        <v>0</v>
      </c>
      <c r="F27" s="46"/>
      <c r="G27" s="46"/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1"/>
        <v>0.8</v>
      </c>
      <c r="F28" s="46"/>
      <c r="G28" s="46">
        <v>0.8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1"/>
        <v>0</v>
      </c>
      <c r="F29" s="46"/>
      <c r="G29" s="46"/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1"/>
        <v>0</v>
      </c>
      <c r="F30" s="46"/>
      <c r="G30" s="46"/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1"/>
        <v>0</v>
      </c>
      <c r="F31" s="46"/>
      <c r="G31" s="46"/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1"/>
        <v>0</v>
      </c>
      <c r="F32" s="46"/>
      <c r="G32" s="46"/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1"/>
        <v>0.3</v>
      </c>
      <c r="F33" s="46"/>
      <c r="G33" s="46">
        <v>0.3</v>
      </c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1"/>
        <v>0</v>
      </c>
      <c r="F34" s="46"/>
      <c r="G34" s="46"/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1"/>
        <v>0</v>
      </c>
      <c r="F35" s="46"/>
      <c r="G35" s="46"/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1"/>
        <v>0</v>
      </c>
      <c r="F36" s="46"/>
      <c r="G36" s="46"/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1"/>
        <v>1.8</v>
      </c>
      <c r="F37" s="46"/>
      <c r="G37" s="46">
        <v>1.8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1"/>
        <v>0.97</v>
      </c>
      <c r="F38" s="46">
        <v>0.93</v>
      </c>
      <c r="G38" s="46">
        <v>0.04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1"/>
        <v>0</v>
      </c>
      <c r="F39" s="46"/>
      <c r="G39" s="46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1"/>
        <v>8.15</v>
      </c>
      <c r="F40" s="46">
        <v>7.48</v>
      </c>
      <c r="G40" s="46">
        <v>0.67</v>
      </c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1"/>
        <v>0.03</v>
      </c>
      <c r="F41" s="46"/>
      <c r="G41" s="46">
        <v>0.03</v>
      </c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 t="shared" si="2"/>
        <v>0</v>
      </c>
      <c r="F44" s="46"/>
      <c r="G44" s="46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 t="shared" si="2"/>
        <v>0</v>
      </c>
      <c r="F45" s="46"/>
      <c r="G45" s="46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8"/>
      <c r="F46" s="49"/>
      <c r="G46" s="49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3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cp:lastPrinted>2021-03-09T07:45:00Z</cp:lastPrinted>
  <dcterms:modified xsi:type="dcterms:W3CDTF">2021-04-19T01:09:36Z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DF2FDFC4B6C545DB8047C7FBE9F70C4A</vt:lpwstr>
  </property>
</Properties>
</file>