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 tabRatio="857"/>
  </bookViews>
  <sheets>
    <sheet name="封面" sheetId="1" r:id="rId1"/>
    <sheet name="目录" sheetId="2" r:id="rId2"/>
    <sheet name="表1-一般公共预算支出明细表（按功能科目）" sheetId="3" r:id="rId3"/>
    <sheet name="表2-一般公共预算支出明细表（按经济分类科目）" sheetId="4" r:id="rId4"/>
    <sheet name="表3-一般公共预算基本支出明细表（按功能科目）" sheetId="5" r:id="rId5"/>
    <sheet name="表4-一般公共预算基本支出明细表（按经济分类科目）" sheetId="6" r:id="rId6"/>
    <sheet name="表5-政府性基金收支表" sheetId="7" r:id="rId7"/>
    <sheet name="表6-其他运转类及特定目标类项目经费支出表" sheetId="8" r:id="rId8"/>
  </sheets>
  <definedNames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Area" localSheetId="6">'表5-政府性基金收支表'!$A$1:$H$27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<sst xmlns="http://schemas.openxmlformats.org/spreadsheetml/2006/main" count="536" uniqueCount="222">
  <si>
    <t>2021年部门所属单位综合预算公开报表</t>
  </si>
  <si>
    <t xml:space="preserve">                    单位名称：商洛市土地开发复垦整理中心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</si>
  <si>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</si>
  <si>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</si>
  <si>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</si>
  <si>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</si>
  <si>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</si>
  <si>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</si>
  <si>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</si>
  <si>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</si>
  <si>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</si>
  <si>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</si>
  <si>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</si>
  <si>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</si>
  <si>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</si>
  <si>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</si>
  <si>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</si>
  <si>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</si>
  <si>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</si>
  <si>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</si>
  <si>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</si>
  <si>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单位无政府性基金预算收支</t>
  </si>
  <si>
    <t>表6</t>
  </si>
  <si>
    <t>2021年单位综合预算专项业务经费支出表</t>
  </si>
  <si>
    <t>单位无专项业务经费预算收支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</si>
  <si>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</si>
  <si>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</si>
  <si>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</si>
  <si>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</si>
  <si>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</si>
  <si>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</si>
  <si>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</si>
  <si>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</si>
  <si>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</si>
  <si>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</si>
  <si>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</si>
  <si>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>卫生健康指出</t>
  </si>
  <si>
    <t>行政事业单位医疗</t>
  </si>
  <si>
    <t>行政单位医疗</t>
  </si>
  <si>
    <t>事业单位医疗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</si>
  <si>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</si>
  <si>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</si>
  <si>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</si>
  <si>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</si>
  <si>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220</t>
  </si>
  <si>
    <t>自然资源海洋气象等支出</t>
  </si>
  <si>
    <t>22001</t>
  </si>
  <si>
    <t xml:space="preserve">自然资源事务 </t>
  </si>
  <si>
    <t>2200101</t>
  </si>
  <si>
    <t>行政运行</t>
  </si>
  <si>
    <t>事业运行</t>
  </si>
  <si>
    <t>住房保障支出</t>
  </si>
  <si>
    <t>住房改革支出</t>
  </si>
  <si>
    <t>住房公积金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</si>
  <si>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</si>
  <si>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</si>
  <si>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</si>
  <si>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</si>
  <si>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</si>
  <si>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</si>
  <si>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</si>
  <si>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501</t>
  </si>
  <si>
    <t>机关工资福利支出</t>
  </si>
  <si>
    <t xml:space="preserve">  30101</t>
  </si>
  <si>
    <t xml:space="preserve">  基本工资</t>
  </si>
  <si>
    <t xml:space="preserve">  50101</t>
  </si>
  <si>
    <t xml:space="preserve">  工资奖金津补贴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</si>
  <si>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</si>
  <si>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</si>
  <si>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</si>
  <si>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</si>
  <si>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</si>
  <si>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</si>
  <si>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</si>
  <si>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</si>
  <si>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50102</t>
  </si>
  <si>
    <t xml:space="preserve">  社会保障缴费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</si>
  <si>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</si>
  <si>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</si>
  <si>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</si>
  <si>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</si>
  <si>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</si>
  <si>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其他社会保障缴费（失业、工伤、生育、大病统筹等）</t>
  </si>
  <si>
    <t xml:space="preserve">  30113</t>
  </si>
  <si>
    <t xml:space="preserve">  住房公积金（12%）</t>
  </si>
  <si>
    <t xml:space="preserve">  50103</t>
  </si>
  <si>
    <t xml:space="preserve">  住房公积金</t>
  </si>
  <si>
    <t xml:space="preserve">  30199</t>
  </si>
  <si>
    <t xml:space="preserve">  其他工资福利支出</t>
  </si>
  <si>
    <t xml:space="preserve">  50199</t>
  </si>
  <si>
    <t xml:space="preserve">  …</t>
  </si>
  <si>
    <t>302</t>
  </si>
  <si>
    <t>商品和服务支出</t>
  </si>
  <si>
    <t>502</t>
  </si>
  <si>
    <t>机关商品和服务支出</t>
  </si>
  <si>
    <t xml:space="preserve">  30201</t>
  </si>
  <si>
    <t xml:space="preserve">  办公费</t>
  </si>
  <si>
    <t xml:space="preserve">  50201</t>
  </si>
  <si>
    <t xml:space="preserve">  办公经费</t>
  </si>
  <si>
    <t xml:space="preserve">  30202</t>
  </si>
  <si>
    <t xml:space="preserve">  印刷费</t>
  </si>
  <si>
    <t xml:space="preserve">  50206</t>
  </si>
  <si>
    <t xml:space="preserve">  公务接待费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</si>
  <si>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</si>
  <si>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</si>
  <si>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</si>
  <si>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</si>
  <si>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</si>
  <si>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</si>
  <si>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50205</t>
  </si>
  <si>
    <t xml:space="preserve">  委托业务费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</si>
  <si>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</si>
  <si>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</si>
  <si>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</si>
  <si>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</si>
  <si>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</si>
  <si>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</si>
  <si>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</si>
  <si>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</si>
  <si>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</si>
  <si>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</si>
  <si>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50209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</si>
  <si>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</si>
  <si>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</si>
  <si>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</si>
  <si>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</si>
  <si>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</si>
  <si>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50202</t>
  </si>
  <si>
    <t xml:space="preserve">  30216</t>
  </si>
  <si>
    <t xml:space="preserve">  培训费</t>
  </si>
  <si>
    <t xml:space="preserve">  50203</t>
  </si>
  <si>
    <t xml:space="preserve">  30217</t>
  </si>
  <si>
    <t xml:space="preserve">  30224</t>
  </si>
  <si>
    <t xml:space="preserve">  被装购置费</t>
  </si>
  <si>
    <t xml:space="preserve">  50204</t>
  </si>
  <si>
    <t xml:space="preserve">  专用材料购置费</t>
  </si>
  <si>
    <t xml:space="preserve">  30226</t>
  </si>
  <si>
    <t xml:space="preserve">  劳务费</t>
  </si>
  <si>
    <t xml:space="preserve">  30227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</si>
  <si>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</si>
  <si>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</si>
  <si>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</si>
  <si>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</si>
  <si>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</si>
  <si>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</si>
  <si>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50208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</si>
  <si>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</si>
  <si>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</si>
  <si>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</si>
  <si>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</si>
  <si>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50299</t>
  </si>
  <si>
    <t>303</t>
  </si>
  <si>
    <t>对个人和家庭的补助</t>
  </si>
  <si>
    <t>509</t>
  </si>
  <si>
    <t xml:space="preserve">  30305</t>
  </si>
  <si>
    <t xml:space="preserve">  生活补助</t>
  </si>
  <si>
    <t xml:space="preserve">  50901</t>
  </si>
  <si>
    <t xml:space="preserve">  社会福利和救助</t>
  </si>
  <si>
    <t xml:space="preserve">  30399</t>
  </si>
  <si>
    <t xml:space="preserve">  其他对个人和家庭补助</t>
  </si>
  <si>
    <t xml:space="preserve">  50999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</si>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</sst>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177" formatCode="&quot;￥&quot;* _-#,##0;&quot;￥&quot;* \-#,##0;&quot;￥&quot;* _-&quot;-&quot;;@"/>
    <numFmt numFmtId="178" formatCode="&quot;￥&quot;* _-#,##0.00;&quot;￥&quot;* \-#,##0.00;&quot;￥&quot;* _-&quot;-&quot;??;@"/>
    <numFmt numFmtId="179" formatCode="* #,##0;* \-#,##0;* &quot;-&quot;;@"/>
    <numFmt numFmtId="180" formatCode="0.00_ "/>
  </numFmts>
  <fonts count="29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name val="宋体"/>
      <charset val="134"/>
    </font>
    <font>
      <b/>
      <sz val="15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7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</cellStyleXfs>
  <cellXfs count="67">
    <xf numFmtId="0" fontId="0" fillId="0" borderId="0" xfId="0" applyAlignment="1"/>
    <xf numFmtId="0" fontId="0" fillId="0" borderId="0" xfId="0" applyFill="1" applyAlignment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 applyAlignment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 applyProtection="1">
      <protection locked="0"/>
    </xf>
    <xf numFmtId="180" fontId="0" fillId="0" borderId="0" xfId="0" applyNumberFormat="1" applyAlignment="1" applyProtection="1">
      <protection locked="0"/>
    </xf>
    <xf numFmtId="0" fontId="0" fillId="0" borderId="0" xfId="0" applyFill="1" applyAlignment="1" applyProtection="1">
      <protection locked="0"/>
    </xf>
    <xf numFmtId="180" fontId="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8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80" fontId="0" fillId="0" borderId="2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180" fontId="3" fillId="2" borderId="1" xfId="0" applyNumberFormat="1" applyFont="1" applyFill="1" applyBorder="1" applyAlignment="1" applyProtection="1"/>
    <xf numFmtId="0" fontId="0" fillId="0" borderId="1" xfId="0" applyFill="1" applyBorder="1" applyAlignment="1" applyProtection="1">
      <protection locked="0"/>
    </xf>
    <xf numFmtId="49" fontId="0" fillId="0" borderId="1" xfId="0" applyNumberFormat="1" applyFont="1" applyFill="1" applyBorder="1" applyAlignment="1" applyProtection="1">
      <alignment horizontal="left" vertical="center" wrapText="1"/>
      <protection locked="0"/>
    </xf>
    <xf numFmtId="180" fontId="3" fillId="3" borderId="1" xfId="0" applyNumberFormat="1" applyFont="1" applyFill="1" applyBorder="1" applyAlignment="1" applyProtection="1"/>
    <xf numFmtId="180" fontId="0" fillId="3" borderId="1" xfId="0" applyNumberFormat="1" applyFill="1" applyBorder="1" applyAlignment="1" applyProtection="1"/>
    <xf numFmtId="180" fontId="0" fillId="0" borderId="1" xfId="0" applyNumberForma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3" borderId="1" xfId="0" applyFill="1" applyBorder="1" applyAlignment="1" applyProtection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180" fontId="0" fillId="0" borderId="1" xfId="0" applyNumberFormat="1" applyBorder="1" applyAlignme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80" fontId="0" fillId="0" borderId="1" xfId="0" applyNumberFormat="1" applyBorder="1" applyAlignment="1" applyProtection="1">
      <alignment horizontal="center" vertical="center"/>
      <protection locked="0"/>
    </xf>
    <xf numFmtId="180" fontId="0" fillId="0" borderId="0" xfId="0" applyNumberFormat="1" applyFill="1" applyAlignment="1" applyProtection="1">
      <protection locked="0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Border="1" applyAlignment="1">
      <alignment horizontal="left"/>
    </xf>
    <xf numFmtId="0" fontId="0" fillId="0" borderId="0" xfId="0" applyBorder="1" applyAlignment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 4" xfId="54"/>
    <cellStyle name="常规 2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4" sqref="A4"/>
    </sheetView>
  </sheetViews>
  <sheetFormatPr defaultColWidth="9.16666666666667" defaultRowHeight="10.8" outlineLevelCol="3"/>
  <cols>
    <col min="1" max="1" width="181.166666666667" customWidth="1"/>
    <col min="2" max="177" width="9.16666666666667" customWidth="1"/>
  </cols>
  <sheetData>
    <row r="2" ht="93" customHeight="1" spans="1:4">
      <c r="A2" s="62" t="s">
        <v>0</v>
      </c>
      <c r="B2" s="63"/>
      <c r="C2" s="63"/>
      <c r="D2" s="63"/>
    </row>
    <row r="3" ht="93.75" customHeight="1" spans="1:1">
      <c r="A3" s="64"/>
    </row>
    <row r="4" ht="81.75" customHeight="1" spans="1:1">
      <c r="A4" s="65" t="s">
        <v>1</v>
      </c>
    </row>
    <row r="5" ht="41" customHeight="1" spans="1:1">
      <c r="A5" s="65" t="s">
        <v>2</v>
      </c>
    </row>
    <row r="6" ht="37" customHeight="1" spans="1:1">
      <c r="A6" s="65" t="s">
        <v>3</v>
      </c>
    </row>
    <row r="7" ht="12.75" customHeight="1" spans="1:1">
      <c r="A7" s="66"/>
    </row>
    <row r="8" ht="12.75" customHeight="1" spans="1:1">
      <c r="A8" s="66"/>
    </row>
    <row r="9" ht="12.75" customHeight="1" spans="1:1">
      <c r="A9" s="66"/>
    </row>
    <row r="10" ht="12.75" customHeight="1" spans="1:1">
      <c r="A10" s="66"/>
    </row>
    <row r="11" ht="12.75" customHeight="1" spans="1:1">
      <c r="A11" s="66"/>
    </row>
    <row r="12" ht="12.75" customHeight="1" spans="1:1">
      <c r="A12" s="66"/>
    </row>
    <row r="13" ht="12.75" customHeight="1" spans="1:1">
      <c r="A13" s="66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G29" sqref="G29"/>
    </sheetView>
  </sheetViews>
  <sheetFormatPr defaultColWidth="9.33333333333333" defaultRowHeight="10.8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2" spans="1:12">
      <c r="A1" s="57" t="s">
        <v>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3" ht="24" customHeight="1" spans="1:12">
      <c r="A3" s="58" t="s">
        <v>5</v>
      </c>
      <c r="B3" s="58" t="s">
        <v>6</v>
      </c>
      <c r="C3" s="58"/>
      <c r="D3" s="58"/>
      <c r="E3" s="58"/>
      <c r="F3" s="58"/>
      <c r="G3" s="58"/>
      <c r="H3" s="58"/>
      <c r="I3" s="58"/>
      <c r="J3" s="58"/>
      <c r="K3" s="59" t="s">
        <v>7</v>
      </c>
      <c r="L3" s="59" t="s">
        <v>8</v>
      </c>
    </row>
    <row r="4" s="56" customFormat="1" ht="25" customHeight="1" spans="1:12">
      <c r="A4" s="59" t="s">
        <v>9</v>
      </c>
      <c r="B4" s="60" t="s">
        <v>10</v>
      </c>
      <c r="C4" s="60"/>
      <c r="D4" s="60"/>
      <c r="E4" s="60"/>
      <c r="F4" s="60"/>
      <c r="G4" s="60"/>
      <c r="H4" s="60"/>
      <c r="I4" s="60"/>
      <c r="J4" s="60"/>
      <c r="K4" s="59" t="s">
        <v>11</v>
      </c>
      <c r="L4" s="59"/>
    </row>
    <row r="5" s="56" customFormat="1" ht="25" customHeight="1" spans="1:12">
      <c r="A5" s="59" t="s">
        <v>12</v>
      </c>
      <c r="B5" s="60" t="s">
        <v>13</v>
      </c>
      <c r="C5" s="60"/>
      <c r="D5" s="60"/>
      <c r="E5" s="60"/>
      <c r="F5" s="60"/>
      <c r="G5" s="60"/>
      <c r="H5" s="60"/>
      <c r="I5" s="60"/>
      <c r="J5" s="60"/>
      <c r="K5" s="59" t="s">
        <v>11</v>
      </c>
      <c r="L5" s="59"/>
    </row>
    <row r="6" s="56" customFormat="1" ht="25" customHeight="1" spans="1:12">
      <c r="A6" s="59" t="s">
        <v>14</v>
      </c>
      <c r="B6" s="60" t="s">
        <v>15</v>
      </c>
      <c r="C6" s="60"/>
      <c r="D6" s="60"/>
      <c r="E6" s="60"/>
      <c r="F6" s="60"/>
      <c r="G6" s="60"/>
      <c r="H6" s="60"/>
      <c r="I6" s="60"/>
      <c r="J6" s="60"/>
      <c r="K6" s="59" t="s">
        <v>11</v>
      </c>
      <c r="L6" s="59"/>
    </row>
    <row r="7" s="56" customFormat="1" ht="25" customHeight="1" spans="1:12">
      <c r="A7" s="59" t="s">
        <v>16</v>
      </c>
      <c r="B7" s="60" t="s">
        <v>17</v>
      </c>
      <c r="C7" s="60"/>
      <c r="D7" s="60"/>
      <c r="E7" s="60"/>
      <c r="F7" s="60"/>
      <c r="G7" s="60"/>
      <c r="H7" s="60"/>
      <c r="I7" s="60"/>
      <c r="J7" s="60"/>
      <c r="K7" s="59" t="s">
        <v>11</v>
      </c>
      <c r="L7" s="59"/>
    </row>
    <row r="8" s="56" customFormat="1" ht="25" customHeight="1" spans="1:12">
      <c r="A8" s="59" t="s">
        <v>18</v>
      </c>
      <c r="B8" s="60" t="s">
        <v>19</v>
      </c>
      <c r="C8" s="60"/>
      <c r="D8" s="60"/>
      <c r="E8" s="60"/>
      <c r="F8" s="60"/>
      <c r="G8" s="60"/>
      <c r="H8" s="60"/>
      <c r="I8" s="60"/>
      <c r="J8" s="60"/>
      <c r="K8" s="59" t="s">
        <v>20</v>
      </c>
      <c r="L8" s="59" t="s">
        <v>21</v>
      </c>
    </row>
    <row r="9" s="56" customFormat="1" ht="25" customHeight="1" spans="1:21">
      <c r="A9" s="59" t="s">
        <v>22</v>
      </c>
      <c r="B9" s="60" t="s">
        <v>23</v>
      </c>
      <c r="C9" s="60"/>
      <c r="D9" s="60"/>
      <c r="E9" s="60"/>
      <c r="F9" s="60"/>
      <c r="G9" s="60"/>
      <c r="H9" s="60"/>
      <c r="I9" s="60"/>
      <c r="J9" s="60"/>
      <c r="K9" s="59" t="s">
        <v>20</v>
      </c>
      <c r="L9" s="59" t="s">
        <v>24</v>
      </c>
      <c r="U9" s="61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view="pageBreakPreview" zoomScaleNormal="100" workbookViewId="0">
      <selection activeCell="C6" sqref="C6:E21"/>
    </sheetView>
  </sheetViews>
  <sheetFormatPr defaultColWidth="9.16666666666667" defaultRowHeight="12.75" customHeight="1" outlineLevelCol="6"/>
  <cols>
    <col min="1" max="1" width="12.875" style="30" customWidth="1"/>
    <col min="2" max="2" width="32.5" style="30" customWidth="1"/>
    <col min="3" max="6" width="22.5" style="31" customWidth="1"/>
    <col min="7" max="7" width="22.5" style="30" customWidth="1"/>
    <col min="8" max="16384" width="9.16666666666667" style="30" customWidth="1"/>
  </cols>
  <sheetData>
    <row r="1" ht="30" customHeight="1" spans="1:1">
      <c r="A1" s="32" t="s">
        <v>9</v>
      </c>
    </row>
    <row r="2" ht="28.5" customHeight="1" spans="1:7">
      <c r="A2" s="2" t="s">
        <v>26</v>
      </c>
      <c r="B2" s="2"/>
      <c r="C2" s="33"/>
      <c r="D2" s="33"/>
      <c r="E2" s="33"/>
      <c r="F2" s="33"/>
      <c r="G2" s="2"/>
    </row>
    <row r="3" ht="22.5" customHeight="1" spans="7:7">
      <c r="G3" s="34" t="s">
        <v>27</v>
      </c>
    </row>
    <row r="4" ht="22.5" customHeight="1" spans="1:7">
      <c r="A4" s="35" t="s">
        <v>28</v>
      </c>
      <c r="B4" s="35" t="s">
        <v>29</v>
      </c>
      <c r="C4" s="36" t="s">
        <v>30</v>
      </c>
      <c r="D4" s="36" t="s">
        <v>31</v>
      </c>
      <c r="E4" s="36" t="s">
        <v>32</v>
      </c>
      <c r="F4" s="36" t="s">
        <v>33</v>
      </c>
      <c r="G4" s="35" t="s">
        <v>34</v>
      </c>
    </row>
    <row r="5" ht="15.75" customHeight="1" spans="1:7">
      <c r="A5" s="53" t="s">
        <v>35</v>
      </c>
      <c r="B5" s="53" t="s">
        <v>35</v>
      </c>
      <c r="C5" s="54" t="s">
        <v>35</v>
      </c>
      <c r="D5" s="38" t="s">
        <v>35</v>
      </c>
      <c r="E5" s="38" t="s">
        <v>35</v>
      </c>
      <c r="F5" s="38" t="s">
        <v>35</v>
      </c>
      <c r="G5" s="37" t="s">
        <v>35</v>
      </c>
    </row>
    <row r="6" s="30" customFormat="1" customHeight="1" spans="1:7">
      <c r="A6" s="50" t="s">
        <v>30</v>
      </c>
      <c r="B6" s="50"/>
      <c r="C6" s="42">
        <f t="shared" ref="C6:C10" si="0">D6+E6+F6</f>
        <v>35.68</v>
      </c>
      <c r="D6" s="42">
        <f t="shared" ref="D6:F6" si="1">D7+D11+D15+D19</f>
        <v>32.96</v>
      </c>
      <c r="E6" s="42">
        <f t="shared" si="1"/>
        <v>2.72</v>
      </c>
      <c r="F6" s="42">
        <f t="shared" si="1"/>
        <v>0</v>
      </c>
      <c r="G6" s="43"/>
    </row>
    <row r="7" s="30" customFormat="1" customHeight="1" spans="1:7">
      <c r="A7" s="51">
        <v>210</v>
      </c>
      <c r="B7" s="43" t="s">
        <v>36</v>
      </c>
      <c r="C7" s="42">
        <f t="shared" si="0"/>
        <v>1.39</v>
      </c>
      <c r="D7" s="42">
        <f t="shared" ref="D7:F7" si="2">D8</f>
        <v>1.39</v>
      </c>
      <c r="E7" s="42">
        <f t="shared" si="2"/>
        <v>0</v>
      </c>
      <c r="F7" s="42">
        <f t="shared" si="2"/>
        <v>0</v>
      </c>
      <c r="G7" s="43"/>
    </row>
    <row r="8" s="30" customFormat="1" customHeight="1" spans="1:7">
      <c r="A8" s="51">
        <v>21011</v>
      </c>
      <c r="B8" s="43" t="s">
        <v>37</v>
      </c>
      <c r="C8" s="45">
        <f t="shared" si="0"/>
        <v>1.39</v>
      </c>
      <c r="D8" s="45">
        <f t="shared" ref="D8:F8" si="3">D9+D10</f>
        <v>1.39</v>
      </c>
      <c r="E8" s="45">
        <f t="shared" si="3"/>
        <v>0</v>
      </c>
      <c r="F8" s="45">
        <f t="shared" si="3"/>
        <v>0</v>
      </c>
      <c r="G8" s="43"/>
    </row>
    <row r="9" s="30" customFormat="1" customHeight="1" spans="1:7">
      <c r="A9" s="51">
        <v>2101101</v>
      </c>
      <c r="B9" s="43" t="s">
        <v>38</v>
      </c>
      <c r="C9" s="46">
        <f t="shared" si="0"/>
        <v>1.39</v>
      </c>
      <c r="D9" s="47">
        <v>1.39</v>
      </c>
      <c r="E9" s="47"/>
      <c r="F9" s="47"/>
      <c r="G9" s="43"/>
    </row>
    <row r="10" s="30" customFormat="1" customHeight="1" spans="1:7">
      <c r="A10" s="51">
        <v>2101102</v>
      </c>
      <c r="B10" s="43" t="s">
        <v>39</v>
      </c>
      <c r="C10" s="46">
        <f t="shared" si="0"/>
        <v>0</v>
      </c>
      <c r="D10" s="47"/>
      <c r="E10" s="47"/>
      <c r="F10" s="47"/>
      <c r="G10" s="43"/>
    </row>
    <row r="11" customHeight="1" spans="1:7">
      <c r="A11" s="51">
        <v>208</v>
      </c>
      <c r="B11" s="43" t="s">
        <v>40</v>
      </c>
      <c r="C11" s="42">
        <f t="shared" ref="C11:C24" si="4">D11+E11+F11</f>
        <v>5.04</v>
      </c>
      <c r="D11" s="42">
        <f t="shared" ref="D11:F11" si="5">D12</f>
        <v>5.04</v>
      </c>
      <c r="E11" s="42">
        <f t="shared" si="5"/>
        <v>0</v>
      </c>
      <c r="F11" s="42">
        <f t="shared" si="5"/>
        <v>0</v>
      </c>
      <c r="G11" s="43"/>
    </row>
    <row r="12" customHeight="1" spans="1:7">
      <c r="A12" s="51">
        <v>20805</v>
      </c>
      <c r="B12" s="43" t="s">
        <v>41</v>
      </c>
      <c r="C12" s="45">
        <f t="shared" si="4"/>
        <v>5.04</v>
      </c>
      <c r="D12" s="45">
        <f t="shared" ref="D12:F12" si="6">D13+D14</f>
        <v>5.04</v>
      </c>
      <c r="E12" s="45">
        <f t="shared" si="6"/>
        <v>0</v>
      </c>
      <c r="F12" s="45">
        <f t="shared" si="6"/>
        <v>0</v>
      </c>
      <c r="G12" s="43"/>
    </row>
    <row r="13" customHeight="1" spans="1:7">
      <c r="A13" s="51">
        <v>2080505</v>
      </c>
      <c r="B13" s="43" t="s">
        <v>42</v>
      </c>
      <c r="C13" s="46">
        <f t="shared" si="4"/>
        <v>3.36</v>
      </c>
      <c r="D13" s="47">
        <v>3.36</v>
      </c>
      <c r="E13" s="47"/>
      <c r="F13" s="47"/>
      <c r="G13" s="43"/>
    </row>
    <row r="14" customHeight="1" spans="1:7">
      <c r="A14" s="51">
        <v>2080506</v>
      </c>
      <c r="B14" s="43" t="s">
        <v>43</v>
      </c>
      <c r="C14" s="46">
        <f t="shared" si="4"/>
        <v>1.68</v>
      </c>
      <c r="D14" s="47">
        <v>1.68</v>
      </c>
      <c r="E14" s="47"/>
      <c r="F14" s="47"/>
      <c r="G14" s="43"/>
    </row>
    <row r="15" customHeight="1" spans="1:7">
      <c r="A15" s="43" t="s">
        <v>44</v>
      </c>
      <c r="B15" s="43" t="s">
        <v>45</v>
      </c>
      <c r="C15" s="42">
        <f t="shared" si="4"/>
        <v>26.73</v>
      </c>
      <c r="D15" s="42">
        <f t="shared" ref="D15:F15" si="7">D16</f>
        <v>24.01</v>
      </c>
      <c r="E15" s="42">
        <f t="shared" si="7"/>
        <v>2.72</v>
      </c>
      <c r="F15" s="42">
        <f t="shared" si="7"/>
        <v>0</v>
      </c>
      <c r="G15" s="43"/>
    </row>
    <row r="16" customHeight="1" spans="1:7">
      <c r="A16" s="43" t="s">
        <v>46</v>
      </c>
      <c r="B16" s="43" t="s">
        <v>47</v>
      </c>
      <c r="C16" s="45">
        <f t="shared" si="4"/>
        <v>26.73</v>
      </c>
      <c r="D16" s="45">
        <f t="shared" ref="D16:F16" si="8">D17+D18</f>
        <v>24.01</v>
      </c>
      <c r="E16" s="45">
        <f t="shared" si="8"/>
        <v>2.72</v>
      </c>
      <c r="F16" s="45">
        <f t="shared" si="8"/>
        <v>0</v>
      </c>
      <c r="G16" s="43"/>
    </row>
    <row r="17" customHeight="1" spans="1:7">
      <c r="A17" s="43" t="s">
        <v>48</v>
      </c>
      <c r="B17" s="43" t="s">
        <v>49</v>
      </c>
      <c r="C17" s="46">
        <f t="shared" si="4"/>
        <v>0</v>
      </c>
      <c r="D17" s="52"/>
      <c r="E17" s="47"/>
      <c r="F17" s="47"/>
      <c r="G17" s="43"/>
    </row>
    <row r="18" s="30" customFormat="1" customHeight="1" spans="1:7">
      <c r="A18" s="51">
        <v>2200150</v>
      </c>
      <c r="B18" s="43" t="s">
        <v>50</v>
      </c>
      <c r="C18" s="46">
        <f t="shared" si="4"/>
        <v>26.73</v>
      </c>
      <c r="D18" s="52">
        <v>24.01</v>
      </c>
      <c r="E18" s="47">
        <v>2.72</v>
      </c>
      <c r="F18" s="47"/>
      <c r="G18" s="43"/>
    </row>
    <row r="19" s="30" customFormat="1" customHeight="1" spans="1:7">
      <c r="A19" s="51">
        <v>221</v>
      </c>
      <c r="B19" s="43" t="s">
        <v>51</v>
      </c>
      <c r="C19" s="42">
        <f t="shared" si="4"/>
        <v>2.52</v>
      </c>
      <c r="D19" s="42">
        <f t="shared" ref="D19:F19" si="9">D20</f>
        <v>2.52</v>
      </c>
      <c r="E19" s="42">
        <f t="shared" si="9"/>
        <v>0</v>
      </c>
      <c r="F19" s="42">
        <f t="shared" si="9"/>
        <v>0</v>
      </c>
      <c r="G19" s="43"/>
    </row>
    <row r="20" s="30" customFormat="1" customHeight="1" spans="1:7">
      <c r="A20" s="51">
        <v>22102</v>
      </c>
      <c r="B20" s="43" t="s">
        <v>52</v>
      </c>
      <c r="C20" s="45">
        <f t="shared" si="4"/>
        <v>2.52</v>
      </c>
      <c r="D20" s="45">
        <f t="shared" ref="D20:F20" si="10">D21</f>
        <v>2.52</v>
      </c>
      <c r="E20" s="45">
        <f t="shared" si="10"/>
        <v>0</v>
      </c>
      <c r="F20" s="45">
        <f t="shared" si="10"/>
        <v>0</v>
      </c>
      <c r="G20" s="43"/>
    </row>
    <row r="21" s="30" customFormat="1" customHeight="1" spans="1:7">
      <c r="A21" s="51">
        <v>2210201</v>
      </c>
      <c r="B21" s="43" t="s">
        <v>53</v>
      </c>
      <c r="C21" s="46">
        <f t="shared" si="4"/>
        <v>2.52</v>
      </c>
      <c r="D21" s="47">
        <v>2.52</v>
      </c>
      <c r="E21" s="47"/>
      <c r="F21" s="47"/>
      <c r="G21" s="43"/>
    </row>
    <row r="22" customHeight="1" spans="1:3">
      <c r="A22" s="32"/>
      <c r="C22" s="55"/>
    </row>
    <row r="23" customHeight="1" spans="1:3">
      <c r="A23" s="32"/>
      <c r="C23" s="55"/>
    </row>
    <row r="24" customHeight="1" spans="1:2">
      <c r="A24" s="32"/>
      <c r="B24" s="32"/>
    </row>
    <row r="25" customHeight="1" spans="2:2">
      <c r="B25" s="32"/>
    </row>
    <row r="26" customHeight="1" spans="2:2">
      <c r="B26" s="32"/>
    </row>
    <row r="27" customHeight="1" spans="2:2">
      <c r="B27" s="32"/>
    </row>
    <row r="28" customHeight="1" spans="2:2">
      <c r="B28" s="32"/>
    </row>
  </sheetData>
  <mergeCells count="2">
    <mergeCell ref="A2:G2"/>
    <mergeCell ref="A6:B6"/>
  </mergeCells>
  <printOptions horizontalCentered="1"/>
  <pageMargins left="0.590277777777778" right="0.590277777777778" top="0.786805555555556" bottom="0.786805555555556" header="0.5" footer="0.5"/>
  <pageSetup paperSize="9" fitToHeight="1000" orientation="landscape" blackAndWhite="1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showGridLines="0" showZeros="0" view="pageBreakPreview" zoomScaleNormal="100" workbookViewId="0">
      <selection activeCell="A6" sqref="A6:G46"/>
    </sheetView>
  </sheetViews>
  <sheetFormatPr defaultColWidth="9.16666666666667" defaultRowHeight="12.75" customHeight="1"/>
  <cols>
    <col min="1" max="1" width="19" style="30" customWidth="1"/>
    <col min="2" max="4" width="31.6666666666667" style="30" customWidth="1"/>
    <col min="5" max="9" width="21.3333333333333" style="30" customWidth="1"/>
    <col min="10" max="16384" width="9.16666666666667" style="30" customWidth="1"/>
  </cols>
  <sheetData>
    <row r="1" ht="30" customHeight="1" spans="1:1">
      <c r="A1" s="32" t="s">
        <v>12</v>
      </c>
    </row>
    <row r="2" ht="28.5" customHeight="1" spans="1:9">
      <c r="A2" s="2" t="s">
        <v>54</v>
      </c>
      <c r="B2" s="2"/>
      <c r="C2" s="2"/>
      <c r="D2" s="2"/>
      <c r="E2" s="2"/>
      <c r="F2" s="2"/>
      <c r="G2" s="2"/>
      <c r="H2" s="2"/>
      <c r="I2" s="2"/>
    </row>
    <row r="3" ht="22.5" customHeight="1" spans="9:9">
      <c r="I3" s="34" t="s">
        <v>27</v>
      </c>
    </row>
    <row r="4" ht="22.5" customHeight="1" spans="1:9">
      <c r="A4" s="35" t="s">
        <v>55</v>
      </c>
      <c r="B4" s="35" t="s">
        <v>56</v>
      </c>
      <c r="C4" s="35" t="s">
        <v>57</v>
      </c>
      <c r="D4" s="35" t="s">
        <v>58</v>
      </c>
      <c r="E4" s="35" t="s">
        <v>30</v>
      </c>
      <c r="F4" s="35" t="s">
        <v>31</v>
      </c>
      <c r="G4" s="35" t="s">
        <v>32</v>
      </c>
      <c r="H4" s="35" t="s">
        <v>33</v>
      </c>
      <c r="I4" s="35" t="s">
        <v>34</v>
      </c>
    </row>
    <row r="5" ht="15.75" customHeight="1" spans="1:9">
      <c r="A5" s="53" t="s">
        <v>35</v>
      </c>
      <c r="B5" s="53" t="s">
        <v>35</v>
      </c>
      <c r="C5" s="53" t="s">
        <v>35</v>
      </c>
      <c r="D5" s="53" t="s">
        <v>35</v>
      </c>
      <c r="E5" s="53" t="s">
        <v>35</v>
      </c>
      <c r="F5" s="53" t="s">
        <v>35</v>
      </c>
      <c r="G5" s="53" t="s">
        <v>35</v>
      </c>
      <c r="H5" s="53" t="s">
        <v>35</v>
      </c>
      <c r="I5" s="53" t="s">
        <v>35</v>
      </c>
    </row>
    <row r="6" customHeight="1" spans="1:9">
      <c r="A6" s="39" t="s">
        <v>30</v>
      </c>
      <c r="B6" s="40"/>
      <c r="C6" s="40"/>
      <c r="D6" s="41"/>
      <c r="E6" s="42">
        <f t="shared" ref="E6:E8" si="0">F6+G6+H6</f>
        <v>35.68</v>
      </c>
      <c r="F6" s="42">
        <f t="shared" ref="E6:H6" si="1">F7+F19+F43</f>
        <v>32.96</v>
      </c>
      <c r="G6" s="42">
        <f t="shared" si="1"/>
        <v>2.72</v>
      </c>
      <c r="H6" s="42">
        <f t="shared" si="1"/>
        <v>0</v>
      </c>
      <c r="I6" s="43"/>
    </row>
    <row r="7" customHeight="1" spans="1:9">
      <c r="A7" s="44" t="s">
        <v>59</v>
      </c>
      <c r="B7" s="44" t="s">
        <v>60</v>
      </c>
      <c r="C7" s="44" t="s">
        <v>61</v>
      </c>
      <c r="D7" s="43" t="s">
        <v>62</v>
      </c>
      <c r="E7" s="45">
        <f t="shared" si="0"/>
        <v>30.7</v>
      </c>
      <c r="F7" s="45">
        <f t="shared" ref="F7:H7" si="2">SUM(F8:F17)</f>
        <v>30.7</v>
      </c>
      <c r="G7" s="45">
        <f t="shared" si="2"/>
        <v>0</v>
      </c>
      <c r="H7" s="45">
        <f t="shared" si="2"/>
        <v>0</v>
      </c>
      <c r="I7" s="43"/>
    </row>
    <row r="8" customHeight="1" spans="1:9">
      <c r="A8" s="44" t="s">
        <v>63</v>
      </c>
      <c r="B8" s="44" t="s">
        <v>64</v>
      </c>
      <c r="C8" s="44" t="s">
        <v>65</v>
      </c>
      <c r="D8" s="43" t="s">
        <v>66</v>
      </c>
      <c r="E8" s="46">
        <f t="shared" si="0"/>
        <v>11.34</v>
      </c>
      <c r="F8" s="47">
        <v>11.34</v>
      </c>
      <c r="G8" s="47"/>
      <c r="H8" s="47"/>
      <c r="I8" s="47"/>
    </row>
    <row r="9" customHeight="1" spans="1:9">
      <c r="A9" s="44" t="s">
        <v>67</v>
      </c>
      <c r="B9" s="44" t="s">
        <v>68</v>
      </c>
      <c r="C9" s="44" t="s">
        <v>65</v>
      </c>
      <c r="D9" s="43" t="s">
        <v>66</v>
      </c>
      <c r="E9" s="46">
        <f t="shared" ref="E9:E17" si="3">F9+G9+H9</f>
        <v>9.34</v>
      </c>
      <c r="F9" s="47">
        <v>9.34</v>
      </c>
      <c r="G9" s="47"/>
      <c r="H9" s="47"/>
      <c r="I9" s="47"/>
    </row>
    <row r="10" customHeight="1" spans="1:9">
      <c r="A10" s="44" t="s">
        <v>69</v>
      </c>
      <c r="B10" s="44" t="s">
        <v>70</v>
      </c>
      <c r="C10" s="44" t="s">
        <v>65</v>
      </c>
      <c r="D10" s="43" t="s">
        <v>66</v>
      </c>
      <c r="E10" s="46">
        <f t="shared" si="3"/>
        <v>1.02</v>
      </c>
      <c r="F10" s="47">
        <v>1.02</v>
      </c>
      <c r="G10" s="47"/>
      <c r="H10" s="47"/>
      <c r="I10" s="47"/>
    </row>
    <row r="11" customHeight="1" spans="1:9">
      <c r="A11" s="44" t="s">
        <v>71</v>
      </c>
      <c r="B11" s="44" t="s">
        <v>72</v>
      </c>
      <c r="C11" s="44" t="s">
        <v>65</v>
      </c>
      <c r="D11" s="43" t="s">
        <v>66</v>
      </c>
      <c r="E11" s="46">
        <f t="shared" si="3"/>
        <v>0</v>
      </c>
      <c r="F11" s="47"/>
      <c r="G11" s="47"/>
      <c r="H11" s="47"/>
      <c r="I11" s="47"/>
    </row>
    <row r="12" customHeight="1" spans="1:9">
      <c r="A12" s="44" t="s">
        <v>73</v>
      </c>
      <c r="B12" s="44" t="s">
        <v>74</v>
      </c>
      <c r="C12" s="44" t="s">
        <v>75</v>
      </c>
      <c r="D12" s="43" t="s">
        <v>76</v>
      </c>
      <c r="E12" s="46">
        <f t="shared" si="3"/>
        <v>3.36</v>
      </c>
      <c r="F12" s="47">
        <v>3.36</v>
      </c>
      <c r="G12" s="47"/>
      <c r="H12" s="47"/>
      <c r="I12" s="47"/>
    </row>
    <row r="13" customHeight="1" spans="1:9">
      <c r="A13" s="44" t="s">
        <v>77</v>
      </c>
      <c r="B13" s="44" t="s">
        <v>78</v>
      </c>
      <c r="C13" s="44" t="s">
        <v>75</v>
      </c>
      <c r="D13" s="43" t="s">
        <v>76</v>
      </c>
      <c r="E13" s="46">
        <f t="shared" si="3"/>
        <v>1.68</v>
      </c>
      <c r="F13" s="47">
        <v>1.68</v>
      </c>
      <c r="G13" s="47"/>
      <c r="H13" s="47"/>
      <c r="I13" s="47"/>
    </row>
    <row r="14" customHeight="1" spans="1:9">
      <c r="A14" s="44" t="s">
        <v>79</v>
      </c>
      <c r="B14" s="44" t="s">
        <v>80</v>
      </c>
      <c r="C14" s="44" t="s">
        <v>75</v>
      </c>
      <c r="D14" s="43" t="s">
        <v>76</v>
      </c>
      <c r="E14" s="46">
        <f t="shared" si="3"/>
        <v>1.4</v>
      </c>
      <c r="F14" s="47">
        <v>1.4</v>
      </c>
      <c r="G14" s="47"/>
      <c r="H14" s="47"/>
      <c r="I14" s="47"/>
    </row>
    <row r="15" customHeight="1" spans="1:9">
      <c r="A15" s="44" t="s">
        <v>81</v>
      </c>
      <c r="B15" s="44" t="s">
        <v>82</v>
      </c>
      <c r="C15" s="44" t="s">
        <v>75</v>
      </c>
      <c r="D15" s="43" t="s">
        <v>76</v>
      </c>
      <c r="E15" s="46">
        <f t="shared" si="3"/>
        <v>0.04</v>
      </c>
      <c r="F15" s="47">
        <v>0.04</v>
      </c>
      <c r="G15" s="47"/>
      <c r="H15" s="47"/>
      <c r="I15" s="47"/>
    </row>
    <row r="16" customHeight="1" spans="1:9">
      <c r="A16" s="44" t="s">
        <v>83</v>
      </c>
      <c r="B16" s="44" t="s">
        <v>84</v>
      </c>
      <c r="C16" s="44" t="s">
        <v>85</v>
      </c>
      <c r="D16" s="43" t="s">
        <v>86</v>
      </c>
      <c r="E16" s="46">
        <f t="shared" si="3"/>
        <v>2.52</v>
      </c>
      <c r="F16" s="47">
        <v>2.52</v>
      </c>
      <c r="G16" s="47"/>
      <c r="H16" s="47"/>
      <c r="I16" s="47"/>
    </row>
    <row r="17" customHeight="1" spans="1:9">
      <c r="A17" s="44" t="s">
        <v>87</v>
      </c>
      <c r="B17" s="44" t="s">
        <v>88</v>
      </c>
      <c r="C17" s="44" t="s">
        <v>89</v>
      </c>
      <c r="D17" s="43" t="s">
        <v>88</v>
      </c>
      <c r="E17" s="46">
        <f t="shared" si="3"/>
        <v>0</v>
      </c>
      <c r="F17" s="47"/>
      <c r="G17" s="47"/>
      <c r="H17" s="47"/>
      <c r="I17" s="47"/>
    </row>
    <row r="18" customHeight="1" spans="1:9">
      <c r="A18" s="44" t="s">
        <v>90</v>
      </c>
      <c r="B18" s="44" t="s">
        <v>90</v>
      </c>
      <c r="C18" s="44" t="s">
        <v>90</v>
      </c>
      <c r="D18" s="44" t="s">
        <v>90</v>
      </c>
      <c r="E18" s="46"/>
      <c r="F18" s="47"/>
      <c r="G18" s="47"/>
      <c r="H18" s="47"/>
      <c r="I18" s="47"/>
    </row>
    <row r="19" customHeight="1" spans="1:9">
      <c r="A19" s="44" t="s">
        <v>91</v>
      </c>
      <c r="B19" s="44" t="s">
        <v>92</v>
      </c>
      <c r="C19" s="44" t="s">
        <v>93</v>
      </c>
      <c r="D19" s="48" t="s">
        <v>94</v>
      </c>
      <c r="E19" s="45">
        <f>F19+G19+H19</f>
        <v>4.98</v>
      </c>
      <c r="F19" s="45">
        <f>SUM(F20:F41)</f>
        <v>2.26</v>
      </c>
      <c r="G19" s="45">
        <f>SUM(G20:G41)</f>
        <v>2.72</v>
      </c>
      <c r="H19" s="45">
        <f>SUM(H20:H41)</f>
        <v>0</v>
      </c>
      <c r="I19" s="48"/>
    </row>
    <row r="20" customHeight="1" spans="1:9">
      <c r="A20" s="44" t="s">
        <v>95</v>
      </c>
      <c r="B20" s="44" t="s">
        <v>96</v>
      </c>
      <c r="C20" s="44" t="s">
        <v>97</v>
      </c>
      <c r="D20" s="48" t="s">
        <v>98</v>
      </c>
      <c r="E20" s="46">
        <f>F20+G20+H20</f>
        <v>0.29</v>
      </c>
      <c r="F20" s="47"/>
      <c r="G20" s="47">
        <v>0.29</v>
      </c>
      <c r="H20" s="47"/>
      <c r="I20" s="47"/>
    </row>
    <row r="21" customHeight="1" spans="1:9">
      <c r="A21" s="44" t="s">
        <v>99</v>
      </c>
      <c r="B21" s="44" t="s">
        <v>100</v>
      </c>
      <c r="C21" s="44" t="s">
        <v>101</v>
      </c>
      <c r="D21" s="48" t="s">
        <v>102</v>
      </c>
      <c r="E21" s="46">
        <f t="shared" ref="E21:E41" si="4">F21+G21+H21</f>
        <v>0</v>
      </c>
      <c r="F21" s="47"/>
      <c r="G21" s="47"/>
      <c r="H21" s="47"/>
      <c r="I21" s="47"/>
    </row>
    <row r="22" customHeight="1" spans="1:9">
      <c r="A22" s="44" t="s">
        <v>103</v>
      </c>
      <c r="B22" s="44" t="s">
        <v>104</v>
      </c>
      <c r="C22" s="44" t="s">
        <v>97</v>
      </c>
      <c r="D22" s="48" t="s">
        <v>98</v>
      </c>
      <c r="E22" s="46">
        <f t="shared" si="4"/>
        <v>0</v>
      </c>
      <c r="F22" s="47"/>
      <c r="G22" s="47"/>
      <c r="H22" s="47"/>
      <c r="I22" s="47"/>
    </row>
    <row r="23" customHeight="1" spans="1:9">
      <c r="A23" s="44" t="s">
        <v>105</v>
      </c>
      <c r="B23" s="44" t="s">
        <v>106</v>
      </c>
      <c r="C23" s="44" t="s">
        <v>97</v>
      </c>
      <c r="D23" s="48" t="s">
        <v>98</v>
      </c>
      <c r="E23" s="46">
        <f t="shared" si="4"/>
        <v>0</v>
      </c>
      <c r="F23" s="47"/>
      <c r="G23" s="47"/>
      <c r="H23" s="47"/>
      <c r="I23" s="47"/>
    </row>
    <row r="24" customHeight="1" spans="1:9">
      <c r="A24" s="44" t="s">
        <v>107</v>
      </c>
      <c r="B24" s="44" t="s">
        <v>108</v>
      </c>
      <c r="C24" s="44" t="s">
        <v>109</v>
      </c>
      <c r="D24" s="48" t="s">
        <v>110</v>
      </c>
      <c r="E24" s="46">
        <f t="shared" si="4"/>
        <v>0.4</v>
      </c>
      <c r="F24" s="47"/>
      <c r="G24" s="47">
        <v>0.4</v>
      </c>
      <c r="H24" s="47"/>
      <c r="I24" s="47"/>
    </row>
    <row r="25" customHeight="1" spans="1:9">
      <c r="A25" s="44" t="s">
        <v>111</v>
      </c>
      <c r="B25" s="44" t="s">
        <v>112</v>
      </c>
      <c r="C25" s="44" t="s">
        <v>97</v>
      </c>
      <c r="D25" s="48" t="s">
        <v>98</v>
      </c>
      <c r="E25" s="46">
        <f t="shared" si="4"/>
        <v>0.5</v>
      </c>
      <c r="F25" s="47"/>
      <c r="G25" s="47">
        <v>0.5</v>
      </c>
      <c r="H25" s="47"/>
      <c r="I25" s="47"/>
    </row>
    <row r="26" customHeight="1" spans="1:9">
      <c r="A26" s="44" t="s">
        <v>113</v>
      </c>
      <c r="B26" s="44" t="s">
        <v>114</v>
      </c>
      <c r="C26" s="44" t="s">
        <v>97</v>
      </c>
      <c r="D26" s="48" t="s">
        <v>98</v>
      </c>
      <c r="E26" s="46">
        <f t="shared" si="4"/>
        <v>0</v>
      </c>
      <c r="F26" s="47"/>
      <c r="G26" s="47"/>
      <c r="H26" s="47"/>
      <c r="I26" s="47"/>
    </row>
    <row r="27" customHeight="1" spans="1:9">
      <c r="A27" s="44" t="s">
        <v>115</v>
      </c>
      <c r="B27" s="44" t="s">
        <v>116</v>
      </c>
      <c r="C27" s="44" t="s">
        <v>97</v>
      </c>
      <c r="D27" s="48" t="s">
        <v>98</v>
      </c>
      <c r="E27" s="46">
        <f t="shared" si="4"/>
        <v>0</v>
      </c>
      <c r="F27" s="47"/>
      <c r="G27" s="47"/>
      <c r="H27" s="47"/>
      <c r="I27" s="47"/>
    </row>
    <row r="28" customHeight="1" spans="1:9">
      <c r="A28" s="44" t="s">
        <v>117</v>
      </c>
      <c r="B28" s="44" t="s">
        <v>118</v>
      </c>
      <c r="C28" s="44" t="s">
        <v>97</v>
      </c>
      <c r="D28" s="48" t="s">
        <v>98</v>
      </c>
      <c r="E28" s="46">
        <f t="shared" si="4"/>
        <v>0.5</v>
      </c>
      <c r="F28" s="47"/>
      <c r="G28" s="47">
        <v>0.5</v>
      </c>
      <c r="H28" s="47"/>
      <c r="I28" s="47"/>
    </row>
    <row r="29" customHeight="1" spans="1:9">
      <c r="A29" s="44" t="s">
        <v>119</v>
      </c>
      <c r="B29" s="44" t="s">
        <v>120</v>
      </c>
      <c r="C29" s="44" t="s">
        <v>121</v>
      </c>
      <c r="D29" s="48" t="s">
        <v>122</v>
      </c>
      <c r="E29" s="46">
        <f t="shared" si="4"/>
        <v>0</v>
      </c>
      <c r="F29" s="47"/>
      <c r="G29" s="47"/>
      <c r="H29" s="47"/>
      <c r="I29" s="47"/>
    </row>
    <row r="30" customHeight="1" spans="1:9">
      <c r="A30" s="44" t="s">
        <v>123</v>
      </c>
      <c r="B30" s="44" t="s">
        <v>124</v>
      </c>
      <c r="C30" s="44" t="s">
        <v>97</v>
      </c>
      <c r="D30" s="48" t="s">
        <v>98</v>
      </c>
      <c r="E30" s="46">
        <f t="shared" si="4"/>
        <v>0</v>
      </c>
      <c r="F30" s="47"/>
      <c r="G30" s="47"/>
      <c r="H30" s="47"/>
      <c r="I30" s="47"/>
    </row>
    <row r="31" customHeight="1" spans="1:9">
      <c r="A31" s="44" t="s">
        <v>125</v>
      </c>
      <c r="B31" s="44" t="s">
        <v>126</v>
      </c>
      <c r="C31" s="44" t="s">
        <v>127</v>
      </c>
      <c r="D31" s="48" t="s">
        <v>126</v>
      </c>
      <c r="E31" s="46">
        <f t="shared" si="4"/>
        <v>0</v>
      </c>
      <c r="F31" s="47"/>
      <c r="G31" s="47"/>
      <c r="H31" s="47"/>
      <c r="I31" s="47"/>
    </row>
    <row r="32" customHeight="1" spans="1:9">
      <c r="A32" s="44" t="s">
        <v>128</v>
      </c>
      <c r="B32" s="44" t="s">
        <v>129</v>
      </c>
      <c r="C32" s="44" t="s">
        <v>130</v>
      </c>
      <c r="D32" s="48" t="s">
        <v>129</v>
      </c>
      <c r="E32" s="46">
        <f t="shared" si="4"/>
        <v>0</v>
      </c>
      <c r="F32" s="47"/>
      <c r="G32" s="47"/>
      <c r="H32" s="47"/>
      <c r="I32" s="47"/>
    </row>
    <row r="33" customHeight="1" spans="1:9">
      <c r="A33" s="44" t="s">
        <v>131</v>
      </c>
      <c r="B33" s="44" t="s">
        <v>102</v>
      </c>
      <c r="C33" s="44" t="s">
        <v>101</v>
      </c>
      <c r="D33" s="48" t="s">
        <v>102</v>
      </c>
      <c r="E33" s="46">
        <f t="shared" si="4"/>
        <v>0.09</v>
      </c>
      <c r="F33" s="47"/>
      <c r="G33" s="47">
        <v>0.09</v>
      </c>
      <c r="H33" s="47"/>
      <c r="I33" s="47"/>
    </row>
    <row r="34" customHeight="1" spans="1:9">
      <c r="A34" s="44" t="s">
        <v>132</v>
      </c>
      <c r="B34" s="44" t="s">
        <v>133</v>
      </c>
      <c r="C34" s="44" t="s">
        <v>134</v>
      </c>
      <c r="D34" s="48" t="s">
        <v>135</v>
      </c>
      <c r="E34" s="46">
        <f t="shared" si="4"/>
        <v>0</v>
      </c>
      <c r="F34" s="47"/>
      <c r="G34" s="47"/>
      <c r="H34" s="47"/>
      <c r="I34" s="47"/>
    </row>
    <row r="35" customHeight="1" spans="1:9">
      <c r="A35" s="44" t="s">
        <v>136</v>
      </c>
      <c r="B35" s="44" t="s">
        <v>137</v>
      </c>
      <c r="C35" s="44" t="s">
        <v>109</v>
      </c>
      <c r="D35" s="48" t="s">
        <v>110</v>
      </c>
      <c r="E35" s="46">
        <f t="shared" si="4"/>
        <v>0</v>
      </c>
      <c r="F35" s="47"/>
      <c r="G35" s="47"/>
      <c r="H35" s="47"/>
      <c r="I35" s="47"/>
    </row>
    <row r="36" customHeight="1" spans="1:9">
      <c r="A36" s="44" t="s">
        <v>138</v>
      </c>
      <c r="B36" s="44" t="s">
        <v>110</v>
      </c>
      <c r="C36" s="44" t="s">
        <v>109</v>
      </c>
      <c r="D36" s="48" t="s">
        <v>110</v>
      </c>
      <c r="E36" s="46">
        <f t="shared" si="4"/>
        <v>0</v>
      </c>
      <c r="F36" s="47"/>
      <c r="G36" s="47"/>
      <c r="H36" s="47"/>
      <c r="I36" s="47"/>
    </row>
    <row r="37" customHeight="1" spans="1:9">
      <c r="A37" s="44" t="s">
        <v>139</v>
      </c>
      <c r="B37" s="44" t="s">
        <v>140</v>
      </c>
      <c r="C37" s="44" t="s">
        <v>97</v>
      </c>
      <c r="D37" s="48" t="s">
        <v>98</v>
      </c>
      <c r="E37" s="46">
        <f t="shared" si="4"/>
        <v>0.75</v>
      </c>
      <c r="F37" s="47"/>
      <c r="G37" s="47">
        <v>0.75</v>
      </c>
      <c r="H37" s="47"/>
      <c r="I37" s="47"/>
    </row>
    <row r="38" customHeight="1" spans="1:9">
      <c r="A38" s="44" t="s">
        <v>141</v>
      </c>
      <c r="B38" s="44" t="s">
        <v>142</v>
      </c>
      <c r="C38" s="44" t="s">
        <v>97</v>
      </c>
      <c r="D38" s="48" t="s">
        <v>98</v>
      </c>
      <c r="E38" s="46">
        <f t="shared" si="4"/>
        <v>0.29</v>
      </c>
      <c r="F38" s="47">
        <v>0.28</v>
      </c>
      <c r="G38" s="47">
        <v>0.01</v>
      </c>
      <c r="H38" s="47"/>
      <c r="I38" s="47"/>
    </row>
    <row r="39" customHeight="1" spans="1:9">
      <c r="A39" s="44" t="s">
        <v>143</v>
      </c>
      <c r="B39" s="44" t="s">
        <v>144</v>
      </c>
      <c r="C39" s="44" t="s">
        <v>145</v>
      </c>
      <c r="D39" s="44" t="s">
        <v>144</v>
      </c>
      <c r="E39" s="46">
        <f t="shared" si="4"/>
        <v>0</v>
      </c>
      <c r="F39" s="47"/>
      <c r="G39" s="47"/>
      <c r="H39" s="47"/>
      <c r="I39" s="47"/>
    </row>
    <row r="40" customHeight="1" spans="1:9">
      <c r="A40" s="44" t="s">
        <v>146</v>
      </c>
      <c r="B40" s="44" t="s">
        <v>147</v>
      </c>
      <c r="C40" s="44" t="s">
        <v>97</v>
      </c>
      <c r="D40" s="48" t="s">
        <v>98</v>
      </c>
      <c r="E40" s="46">
        <f t="shared" si="4"/>
        <v>2.16</v>
      </c>
      <c r="F40" s="47">
        <v>1.98</v>
      </c>
      <c r="G40" s="47">
        <v>0.18</v>
      </c>
      <c r="H40" s="47"/>
      <c r="I40" s="47"/>
    </row>
    <row r="41" customHeight="1" spans="1:9">
      <c r="A41" s="44" t="s">
        <v>148</v>
      </c>
      <c r="B41" s="44" t="s">
        <v>149</v>
      </c>
      <c r="C41" s="44" t="s">
        <v>150</v>
      </c>
      <c r="D41" s="44" t="s">
        <v>149</v>
      </c>
      <c r="E41" s="46">
        <f t="shared" si="4"/>
        <v>0</v>
      </c>
      <c r="F41" s="47">
        <v>0</v>
      </c>
      <c r="G41" s="47"/>
      <c r="H41" s="47"/>
      <c r="I41" s="47"/>
    </row>
    <row r="42" customHeight="1" spans="1:9">
      <c r="A42" s="44" t="s">
        <v>90</v>
      </c>
      <c r="B42" s="44" t="s">
        <v>90</v>
      </c>
      <c r="C42" s="44" t="s">
        <v>90</v>
      </c>
      <c r="D42" s="44" t="s">
        <v>90</v>
      </c>
      <c r="E42" s="46"/>
      <c r="F42" s="47">
        <v>0</v>
      </c>
      <c r="G42" s="47">
        <v>0</v>
      </c>
      <c r="H42" s="47"/>
      <c r="I42" s="47"/>
    </row>
    <row r="43" customHeight="1" spans="1:9">
      <c r="A43" s="44" t="s">
        <v>151</v>
      </c>
      <c r="B43" s="44" t="s">
        <v>152</v>
      </c>
      <c r="C43" s="44" t="s">
        <v>153</v>
      </c>
      <c r="D43" s="44" t="s">
        <v>152</v>
      </c>
      <c r="E43" s="45">
        <f t="shared" ref="E43:E45" si="5">F43+G43+H43</f>
        <v>0</v>
      </c>
      <c r="F43" s="45">
        <f t="shared" ref="F43:H43" si="6">F44+F45</f>
        <v>0</v>
      </c>
      <c r="G43" s="45">
        <f t="shared" si="6"/>
        <v>0</v>
      </c>
      <c r="H43" s="45">
        <f t="shared" si="6"/>
        <v>0</v>
      </c>
      <c r="I43" s="48"/>
    </row>
    <row r="44" customHeight="1" spans="1:9">
      <c r="A44" s="44" t="s">
        <v>154</v>
      </c>
      <c r="B44" s="44" t="s">
        <v>155</v>
      </c>
      <c r="C44" s="44" t="s">
        <v>156</v>
      </c>
      <c r="D44" s="48" t="s">
        <v>157</v>
      </c>
      <c r="E44" s="46">
        <f t="shared" si="5"/>
        <v>0</v>
      </c>
      <c r="F44" s="47"/>
      <c r="G44" s="47"/>
      <c r="H44" s="47"/>
      <c r="I44" s="48"/>
    </row>
    <row r="45" customHeight="1" spans="1:9">
      <c r="A45" s="44" t="s">
        <v>158</v>
      </c>
      <c r="B45" s="44" t="s">
        <v>159</v>
      </c>
      <c r="C45" s="44" t="s">
        <v>160</v>
      </c>
      <c r="D45" s="44" t="s">
        <v>159</v>
      </c>
      <c r="E45" s="46">
        <f t="shared" si="5"/>
        <v>0</v>
      </c>
      <c r="F45" s="47"/>
      <c r="G45" s="47"/>
      <c r="H45" s="47">
        <f>F45/10000</f>
        <v>0</v>
      </c>
      <c r="I45" s="48"/>
    </row>
    <row r="46" customHeight="1" spans="1:9">
      <c r="A46" s="44" t="s">
        <v>90</v>
      </c>
      <c r="B46" s="44" t="s">
        <v>90</v>
      </c>
      <c r="C46" s="44" t="s">
        <v>90</v>
      </c>
      <c r="D46" s="44" t="s">
        <v>90</v>
      </c>
      <c r="E46" s="49"/>
      <c r="F46" s="48"/>
      <c r="G46" s="48"/>
      <c r="H46" s="48"/>
      <c r="I46" s="48"/>
    </row>
  </sheetData>
  <sheetProtection password="CE28" sheet="1" objects="1"/>
  <mergeCells count="2">
    <mergeCell ref="A2:I2"/>
    <mergeCell ref="A6:D6"/>
  </mergeCells>
  <printOptions horizontalCentered="1"/>
  <pageMargins left="0.590277777777778" right="0.590277777777778" top="0.786805555555556" bottom="0.786805555555556" header="0.5" footer="0.5"/>
  <pageSetup paperSize="9" scale="75" fitToHeight="1000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showZeros="0" view="pageBreakPreview" zoomScaleNormal="100" workbookViewId="0">
      <selection activeCell="C6" sqref="C6:E21"/>
    </sheetView>
  </sheetViews>
  <sheetFormatPr defaultColWidth="9.16666666666667" defaultRowHeight="12.75" customHeight="1" outlineLevelCol="5"/>
  <cols>
    <col min="1" max="1" width="15.375" style="30" customWidth="1"/>
    <col min="2" max="2" width="33.875" style="30" customWidth="1"/>
    <col min="3" max="5" width="27.6666666666667" style="31" customWidth="1"/>
    <col min="6" max="6" width="27.6666666666667" style="30" customWidth="1"/>
    <col min="7" max="16384" width="9.16666666666667" style="30" customWidth="1"/>
  </cols>
  <sheetData>
    <row r="1" ht="30" customHeight="1" spans="1:1">
      <c r="A1" s="32" t="s">
        <v>14</v>
      </c>
    </row>
    <row r="2" ht="28.5" customHeight="1" spans="1:6">
      <c r="A2" s="2" t="s">
        <v>161</v>
      </c>
      <c r="B2" s="2"/>
      <c r="C2" s="33"/>
      <c r="D2" s="33"/>
      <c r="E2" s="33"/>
      <c r="F2" s="2"/>
    </row>
    <row r="3" ht="22.5" customHeight="1" spans="6:6">
      <c r="F3" s="34" t="s">
        <v>27</v>
      </c>
    </row>
    <row r="4" ht="22.5" customHeight="1" spans="1:6">
      <c r="A4" s="35" t="s">
        <v>28</v>
      </c>
      <c r="B4" s="35" t="s">
        <v>29</v>
      </c>
      <c r="C4" s="36" t="s">
        <v>30</v>
      </c>
      <c r="D4" s="36" t="s">
        <v>31</v>
      </c>
      <c r="E4" s="36" t="s">
        <v>32</v>
      </c>
      <c r="F4" s="35" t="s">
        <v>34</v>
      </c>
    </row>
    <row r="5" ht="15.75" customHeight="1" spans="1:6">
      <c r="A5" s="37" t="s">
        <v>35</v>
      </c>
      <c r="B5" s="37" t="s">
        <v>35</v>
      </c>
      <c r="C5" s="38" t="s">
        <v>35</v>
      </c>
      <c r="D5" s="38" t="s">
        <v>35</v>
      </c>
      <c r="E5" s="38" t="s">
        <v>35</v>
      </c>
      <c r="F5" s="37" t="s">
        <v>35</v>
      </c>
    </row>
    <row r="6" customHeight="1" spans="1:6">
      <c r="A6" s="50" t="s">
        <v>30</v>
      </c>
      <c r="B6" s="50"/>
      <c r="C6" s="42">
        <f t="shared" ref="C6:C21" si="0">D6+E6+F6</f>
        <v>35.68</v>
      </c>
      <c r="D6" s="42">
        <f>D7+D11+D15+D19</f>
        <v>32.96</v>
      </c>
      <c r="E6" s="42">
        <f>E7+E11+E15+E19</f>
        <v>2.72</v>
      </c>
      <c r="F6" s="43"/>
    </row>
    <row r="7" customHeight="1" spans="1:6">
      <c r="A7" s="51">
        <v>210</v>
      </c>
      <c r="B7" s="43" t="s">
        <v>36</v>
      </c>
      <c r="C7" s="42">
        <f t="shared" si="0"/>
        <v>1.39</v>
      </c>
      <c r="D7" s="42">
        <f>D8</f>
        <v>1.39</v>
      </c>
      <c r="E7" s="42">
        <f>E8</f>
        <v>0</v>
      </c>
      <c r="F7" s="43"/>
    </row>
    <row r="8" customHeight="1" spans="1:6">
      <c r="A8" s="51">
        <v>21011</v>
      </c>
      <c r="B8" s="43" t="s">
        <v>37</v>
      </c>
      <c r="C8" s="45">
        <f t="shared" si="0"/>
        <v>1.39</v>
      </c>
      <c r="D8" s="45">
        <f>D9+D10</f>
        <v>1.39</v>
      </c>
      <c r="E8" s="45">
        <f>E9+E10</f>
        <v>0</v>
      </c>
      <c r="F8" s="43"/>
    </row>
    <row r="9" customHeight="1" spans="1:6">
      <c r="A9" s="51">
        <v>2101101</v>
      </c>
      <c r="B9" s="43" t="s">
        <v>38</v>
      </c>
      <c r="C9" s="46">
        <f t="shared" si="0"/>
        <v>1.39</v>
      </c>
      <c r="D9" s="47">
        <v>1.39</v>
      </c>
      <c r="E9" s="47"/>
      <c r="F9" s="43"/>
    </row>
    <row r="10" customHeight="1" spans="1:6">
      <c r="A10" s="51">
        <v>2101102</v>
      </c>
      <c r="B10" s="43" t="s">
        <v>39</v>
      </c>
      <c r="C10" s="46">
        <f t="shared" si="0"/>
        <v>0</v>
      </c>
      <c r="D10" s="47"/>
      <c r="E10" s="47"/>
      <c r="F10" s="43"/>
    </row>
    <row r="11" customHeight="1" spans="1:6">
      <c r="A11" s="51">
        <v>208</v>
      </c>
      <c r="B11" s="43" t="s">
        <v>40</v>
      </c>
      <c r="C11" s="42">
        <f t="shared" si="0"/>
        <v>5.04</v>
      </c>
      <c r="D11" s="42">
        <f>D12</f>
        <v>5.04</v>
      </c>
      <c r="E11" s="42">
        <f>E12</f>
        <v>0</v>
      </c>
      <c r="F11" s="43"/>
    </row>
    <row r="12" customHeight="1" spans="1:6">
      <c r="A12" s="51">
        <v>20805</v>
      </c>
      <c r="B12" s="43" t="s">
        <v>41</v>
      </c>
      <c r="C12" s="45">
        <f t="shared" si="0"/>
        <v>5.04</v>
      </c>
      <c r="D12" s="45">
        <f>D13+D14</f>
        <v>5.04</v>
      </c>
      <c r="E12" s="45">
        <f>E13+E14</f>
        <v>0</v>
      </c>
      <c r="F12" s="43"/>
    </row>
    <row r="13" customHeight="1" spans="1:6">
      <c r="A13" s="51">
        <v>2080505</v>
      </c>
      <c r="B13" s="43" t="s">
        <v>42</v>
      </c>
      <c r="C13" s="46">
        <f t="shared" si="0"/>
        <v>3.36</v>
      </c>
      <c r="D13" s="47">
        <v>3.36</v>
      </c>
      <c r="E13" s="47"/>
      <c r="F13" s="43"/>
    </row>
    <row r="14" customHeight="1" spans="1:6">
      <c r="A14" s="51">
        <v>2080506</v>
      </c>
      <c r="B14" s="43" t="s">
        <v>43</v>
      </c>
      <c r="C14" s="46">
        <f t="shared" si="0"/>
        <v>1.68</v>
      </c>
      <c r="D14" s="47">
        <v>1.68</v>
      </c>
      <c r="E14" s="47"/>
      <c r="F14" s="43"/>
    </row>
    <row r="15" customHeight="1" spans="1:6">
      <c r="A15" s="43" t="s">
        <v>44</v>
      </c>
      <c r="B15" s="43" t="s">
        <v>45</v>
      </c>
      <c r="C15" s="42">
        <f t="shared" si="0"/>
        <v>26.73</v>
      </c>
      <c r="D15" s="42">
        <f t="shared" ref="D15:D20" si="1">D16</f>
        <v>24.01</v>
      </c>
      <c r="E15" s="42">
        <f t="shared" ref="E15:E20" si="2">E16</f>
        <v>2.72</v>
      </c>
      <c r="F15" s="43"/>
    </row>
    <row r="16" customHeight="1" spans="1:6">
      <c r="A16" s="43" t="s">
        <v>46</v>
      </c>
      <c r="B16" s="43" t="s">
        <v>47</v>
      </c>
      <c r="C16" s="45">
        <f t="shared" si="0"/>
        <v>26.73</v>
      </c>
      <c r="D16" s="45">
        <f>D17+D18</f>
        <v>24.01</v>
      </c>
      <c r="E16" s="45">
        <f>E17+E18</f>
        <v>2.72</v>
      </c>
      <c r="F16" s="43"/>
    </row>
    <row r="17" customHeight="1" spans="1:6">
      <c r="A17" s="43" t="s">
        <v>48</v>
      </c>
      <c r="B17" s="43" t="s">
        <v>49</v>
      </c>
      <c r="C17" s="46">
        <f t="shared" si="0"/>
        <v>0</v>
      </c>
      <c r="D17" s="52"/>
      <c r="E17" s="47"/>
      <c r="F17" s="43"/>
    </row>
    <row r="18" customHeight="1" spans="1:6">
      <c r="A18" s="51">
        <v>2200150</v>
      </c>
      <c r="B18" s="43" t="s">
        <v>50</v>
      </c>
      <c r="C18" s="46">
        <f t="shared" si="0"/>
        <v>26.73</v>
      </c>
      <c r="D18" s="52">
        <v>24.01</v>
      </c>
      <c r="E18" s="47">
        <v>2.72</v>
      </c>
      <c r="F18" s="43"/>
    </row>
    <row r="19" customHeight="1" spans="1:6">
      <c r="A19" s="51">
        <v>221</v>
      </c>
      <c r="B19" s="43" t="s">
        <v>51</v>
      </c>
      <c r="C19" s="42">
        <f t="shared" si="0"/>
        <v>2.52</v>
      </c>
      <c r="D19" s="42">
        <f t="shared" si="1"/>
        <v>2.52</v>
      </c>
      <c r="E19" s="42">
        <f t="shared" si="2"/>
        <v>0</v>
      </c>
      <c r="F19" s="43"/>
    </row>
    <row r="20" customHeight="1" spans="1:6">
      <c r="A20" s="51">
        <v>22102</v>
      </c>
      <c r="B20" s="43" t="s">
        <v>52</v>
      </c>
      <c r="C20" s="45">
        <f t="shared" si="0"/>
        <v>2.52</v>
      </c>
      <c r="D20" s="45">
        <f t="shared" si="1"/>
        <v>2.52</v>
      </c>
      <c r="E20" s="45">
        <f t="shared" si="2"/>
        <v>0</v>
      </c>
      <c r="F20" s="43"/>
    </row>
    <row r="21" customHeight="1" spans="1:6">
      <c r="A21" s="51">
        <v>2210201</v>
      </c>
      <c r="B21" s="43" t="s">
        <v>53</v>
      </c>
      <c r="C21" s="46">
        <f t="shared" si="0"/>
        <v>2.52</v>
      </c>
      <c r="D21" s="47">
        <v>2.52</v>
      </c>
      <c r="E21" s="47"/>
      <c r="F21" s="43"/>
    </row>
  </sheetData>
  <mergeCells count="2">
    <mergeCell ref="A2:F2"/>
    <mergeCell ref="A6:B6"/>
  </mergeCells>
  <printOptions horizontalCentered="1"/>
  <pageMargins left="0.590277777777778" right="0.590277777777778" top="0.786805555555556" bottom="0.786805555555556" header="0.5" footer="0.5"/>
  <pageSetup paperSize="9" fitToHeight="1000" orientation="landscape" blackAndWhite="1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showGridLines="0" showZeros="0" view="pageBreakPreview" zoomScaleNormal="100" workbookViewId="0">
      <selection activeCell="A6" sqref="A6:G46"/>
    </sheetView>
  </sheetViews>
  <sheetFormatPr defaultColWidth="9.16666666666667" defaultRowHeight="12.75" customHeight="1" outlineLevelCol="7"/>
  <cols>
    <col min="1" max="1" width="19" style="30" customWidth="1"/>
    <col min="2" max="4" width="31.6666666666667" style="30" customWidth="1"/>
    <col min="5" max="7" width="21.3333333333333" style="31" customWidth="1"/>
    <col min="8" max="8" width="21.3333333333333" style="30" customWidth="1"/>
    <col min="9" max="16384" width="9.16666666666667" style="30" customWidth="1"/>
  </cols>
  <sheetData>
    <row r="1" ht="30" customHeight="1" spans="1:1">
      <c r="A1" s="32" t="s">
        <v>16</v>
      </c>
    </row>
    <row r="2" ht="28.5" customHeight="1" spans="1:8">
      <c r="A2" s="2" t="s">
        <v>162</v>
      </c>
      <c r="B2" s="2"/>
      <c r="C2" s="2"/>
      <c r="D2" s="2"/>
      <c r="E2" s="33"/>
      <c r="F2" s="33"/>
      <c r="G2" s="33"/>
      <c r="H2" s="2"/>
    </row>
    <row r="3" ht="22.5" customHeight="1" spans="8:8">
      <c r="H3" s="34" t="s">
        <v>27</v>
      </c>
    </row>
    <row r="4" ht="22.5" customHeight="1" spans="1:8">
      <c r="A4" s="35" t="s">
        <v>55</v>
      </c>
      <c r="B4" s="35" t="s">
        <v>56</v>
      </c>
      <c r="C4" s="35" t="s">
        <v>57</v>
      </c>
      <c r="D4" s="35" t="s">
        <v>58</v>
      </c>
      <c r="E4" s="36" t="s">
        <v>30</v>
      </c>
      <c r="F4" s="36" t="s">
        <v>31</v>
      </c>
      <c r="G4" s="36" t="s">
        <v>32</v>
      </c>
      <c r="H4" s="35" t="s">
        <v>34</v>
      </c>
    </row>
    <row r="5" ht="15.75" customHeight="1" spans="1:8">
      <c r="A5" s="37" t="s">
        <v>35</v>
      </c>
      <c r="B5" s="37" t="s">
        <v>35</v>
      </c>
      <c r="C5" s="37" t="s">
        <v>35</v>
      </c>
      <c r="D5" s="37" t="s">
        <v>35</v>
      </c>
      <c r="E5" s="38" t="s">
        <v>35</v>
      </c>
      <c r="F5" s="38" t="s">
        <v>35</v>
      </c>
      <c r="G5" s="38" t="s">
        <v>35</v>
      </c>
      <c r="H5" s="37" t="s">
        <v>35</v>
      </c>
    </row>
    <row r="6" customHeight="1" spans="1:8">
      <c r="A6" s="39" t="s">
        <v>30</v>
      </c>
      <c r="B6" s="40"/>
      <c r="C6" s="40"/>
      <c r="D6" s="41"/>
      <c r="E6" s="42">
        <f t="shared" ref="E6:E17" si="0">F6+G6+H6</f>
        <v>35.68</v>
      </c>
      <c r="F6" s="42">
        <f>F7+F19+F43</f>
        <v>32.96</v>
      </c>
      <c r="G6" s="42">
        <f>G7+G19+G43</f>
        <v>2.72</v>
      </c>
      <c r="H6" s="43"/>
    </row>
    <row r="7" customHeight="1" spans="1:8">
      <c r="A7" s="44" t="s">
        <v>59</v>
      </c>
      <c r="B7" s="44" t="s">
        <v>60</v>
      </c>
      <c r="C7" s="44" t="s">
        <v>61</v>
      </c>
      <c r="D7" s="43" t="s">
        <v>62</v>
      </c>
      <c r="E7" s="45">
        <f t="shared" si="0"/>
        <v>30.7</v>
      </c>
      <c r="F7" s="45">
        <f>SUM(F8:F17)</f>
        <v>30.7</v>
      </c>
      <c r="G7" s="45">
        <f>SUM(G8:G17)</f>
        <v>0</v>
      </c>
      <c r="H7" s="43"/>
    </row>
    <row r="8" customHeight="1" spans="1:8">
      <c r="A8" s="44" t="s">
        <v>63</v>
      </c>
      <c r="B8" s="44" t="s">
        <v>64</v>
      </c>
      <c r="C8" s="44" t="s">
        <v>65</v>
      </c>
      <c r="D8" s="43" t="s">
        <v>66</v>
      </c>
      <c r="E8" s="46">
        <f t="shared" si="0"/>
        <v>11.34</v>
      </c>
      <c r="F8" s="47">
        <v>11.34</v>
      </c>
      <c r="G8" s="47"/>
      <c r="H8" s="43"/>
    </row>
    <row r="9" customHeight="1" spans="1:8">
      <c r="A9" s="44" t="s">
        <v>67</v>
      </c>
      <c r="B9" s="44" t="s">
        <v>68</v>
      </c>
      <c r="C9" s="44" t="s">
        <v>65</v>
      </c>
      <c r="D9" s="43" t="s">
        <v>66</v>
      </c>
      <c r="E9" s="46">
        <f t="shared" si="0"/>
        <v>9.34</v>
      </c>
      <c r="F9" s="47">
        <v>9.34</v>
      </c>
      <c r="G9" s="47"/>
      <c r="H9" s="43"/>
    </row>
    <row r="10" customHeight="1" spans="1:8">
      <c r="A10" s="44" t="s">
        <v>69</v>
      </c>
      <c r="B10" s="44" t="s">
        <v>70</v>
      </c>
      <c r="C10" s="44" t="s">
        <v>65</v>
      </c>
      <c r="D10" s="43" t="s">
        <v>66</v>
      </c>
      <c r="E10" s="46">
        <f t="shared" si="0"/>
        <v>1.02</v>
      </c>
      <c r="F10" s="47">
        <v>1.02</v>
      </c>
      <c r="G10" s="47"/>
      <c r="H10" s="43"/>
    </row>
    <row r="11" customHeight="1" spans="1:8">
      <c r="A11" s="44" t="s">
        <v>71</v>
      </c>
      <c r="B11" s="44" t="s">
        <v>72</v>
      </c>
      <c r="C11" s="44" t="s">
        <v>65</v>
      </c>
      <c r="D11" s="43" t="s">
        <v>66</v>
      </c>
      <c r="E11" s="46">
        <f t="shared" si="0"/>
        <v>0</v>
      </c>
      <c r="F11" s="47"/>
      <c r="G11" s="47"/>
      <c r="H11" s="43"/>
    </row>
    <row r="12" customHeight="1" spans="1:8">
      <c r="A12" s="44" t="s">
        <v>73</v>
      </c>
      <c r="B12" s="44" t="s">
        <v>74</v>
      </c>
      <c r="C12" s="44" t="s">
        <v>75</v>
      </c>
      <c r="D12" s="43" t="s">
        <v>76</v>
      </c>
      <c r="E12" s="46">
        <f t="shared" si="0"/>
        <v>3.36</v>
      </c>
      <c r="F12" s="47">
        <v>3.36</v>
      </c>
      <c r="G12" s="47"/>
      <c r="H12" s="43"/>
    </row>
    <row r="13" customHeight="1" spans="1:8">
      <c r="A13" s="44" t="s">
        <v>77</v>
      </c>
      <c r="B13" s="44" t="s">
        <v>78</v>
      </c>
      <c r="C13" s="44" t="s">
        <v>75</v>
      </c>
      <c r="D13" s="43" t="s">
        <v>76</v>
      </c>
      <c r="E13" s="46">
        <f t="shared" si="0"/>
        <v>1.68</v>
      </c>
      <c r="F13" s="47">
        <v>1.68</v>
      </c>
      <c r="G13" s="47"/>
      <c r="H13" s="43"/>
    </row>
    <row r="14" customHeight="1" spans="1:8">
      <c r="A14" s="44" t="s">
        <v>79</v>
      </c>
      <c r="B14" s="44" t="s">
        <v>80</v>
      </c>
      <c r="C14" s="44" t="s">
        <v>75</v>
      </c>
      <c r="D14" s="43" t="s">
        <v>76</v>
      </c>
      <c r="E14" s="46">
        <f t="shared" si="0"/>
        <v>1.4</v>
      </c>
      <c r="F14" s="47">
        <v>1.4</v>
      </c>
      <c r="G14" s="47"/>
      <c r="H14" s="43"/>
    </row>
    <row r="15" customHeight="1" spans="1:8">
      <c r="A15" s="44" t="s">
        <v>81</v>
      </c>
      <c r="B15" s="44" t="s">
        <v>82</v>
      </c>
      <c r="C15" s="44" t="s">
        <v>75</v>
      </c>
      <c r="D15" s="43" t="s">
        <v>76</v>
      </c>
      <c r="E15" s="46">
        <f t="shared" si="0"/>
        <v>0.04</v>
      </c>
      <c r="F15" s="47">
        <v>0.04</v>
      </c>
      <c r="G15" s="47"/>
      <c r="H15" s="43"/>
    </row>
    <row r="16" customHeight="1" spans="1:8">
      <c r="A16" s="44" t="s">
        <v>83</v>
      </c>
      <c r="B16" s="44" t="s">
        <v>84</v>
      </c>
      <c r="C16" s="44" t="s">
        <v>85</v>
      </c>
      <c r="D16" s="43" t="s">
        <v>86</v>
      </c>
      <c r="E16" s="46">
        <f t="shared" si="0"/>
        <v>2.52</v>
      </c>
      <c r="F16" s="47">
        <v>2.52</v>
      </c>
      <c r="G16" s="47"/>
      <c r="H16" s="43"/>
    </row>
    <row r="17" customHeight="1" spans="1:8">
      <c r="A17" s="44" t="s">
        <v>87</v>
      </c>
      <c r="B17" s="44" t="s">
        <v>88</v>
      </c>
      <c r="C17" s="44" t="s">
        <v>89</v>
      </c>
      <c r="D17" s="43" t="s">
        <v>88</v>
      </c>
      <c r="E17" s="46">
        <f t="shared" si="0"/>
        <v>0</v>
      </c>
      <c r="F17" s="47"/>
      <c r="G17" s="47"/>
      <c r="H17" s="43"/>
    </row>
    <row r="18" customHeight="1" spans="1:8">
      <c r="A18" s="44" t="s">
        <v>90</v>
      </c>
      <c r="B18" s="44" t="s">
        <v>90</v>
      </c>
      <c r="C18" s="44" t="s">
        <v>90</v>
      </c>
      <c r="D18" s="44" t="s">
        <v>90</v>
      </c>
      <c r="E18" s="46"/>
      <c r="F18" s="47"/>
      <c r="G18" s="47"/>
      <c r="H18" s="43"/>
    </row>
    <row r="19" customHeight="1" spans="1:8">
      <c r="A19" s="44" t="s">
        <v>91</v>
      </c>
      <c r="B19" s="44" t="s">
        <v>92</v>
      </c>
      <c r="C19" s="44" t="s">
        <v>93</v>
      </c>
      <c r="D19" s="48" t="s">
        <v>94</v>
      </c>
      <c r="E19" s="45">
        <f t="shared" ref="E19:E41" si="1">F19+G19+H19</f>
        <v>4.98</v>
      </c>
      <c r="F19" s="45">
        <f>SUM(F20:F41)</f>
        <v>2.26</v>
      </c>
      <c r="G19" s="45">
        <f>SUM(G20:G41)</f>
        <v>2.72</v>
      </c>
      <c r="H19" s="43"/>
    </row>
    <row r="20" customHeight="1" spans="1:8">
      <c r="A20" s="44" t="s">
        <v>95</v>
      </c>
      <c r="B20" s="44" t="s">
        <v>96</v>
      </c>
      <c r="C20" s="44" t="s">
        <v>97</v>
      </c>
      <c r="D20" s="48" t="s">
        <v>98</v>
      </c>
      <c r="E20" s="46">
        <f t="shared" si="1"/>
        <v>0.29</v>
      </c>
      <c r="F20" s="47"/>
      <c r="G20" s="47">
        <v>0.29</v>
      </c>
      <c r="H20" s="43"/>
    </row>
    <row r="21" customHeight="1" spans="1:8">
      <c r="A21" s="44" t="s">
        <v>99</v>
      </c>
      <c r="B21" s="44" t="s">
        <v>100</v>
      </c>
      <c r="C21" s="44" t="s">
        <v>101</v>
      </c>
      <c r="D21" s="48" t="s">
        <v>102</v>
      </c>
      <c r="E21" s="46">
        <f t="shared" si="1"/>
        <v>0</v>
      </c>
      <c r="F21" s="47"/>
      <c r="G21" s="47"/>
      <c r="H21" s="43"/>
    </row>
    <row r="22" customHeight="1" spans="1:8">
      <c r="A22" s="44" t="s">
        <v>103</v>
      </c>
      <c r="B22" s="44" t="s">
        <v>104</v>
      </c>
      <c r="C22" s="44" t="s">
        <v>97</v>
      </c>
      <c r="D22" s="48" t="s">
        <v>98</v>
      </c>
      <c r="E22" s="46">
        <f t="shared" si="1"/>
        <v>0</v>
      </c>
      <c r="F22" s="47"/>
      <c r="G22" s="47"/>
      <c r="H22" s="43"/>
    </row>
    <row r="23" customHeight="1" spans="1:8">
      <c r="A23" s="44" t="s">
        <v>105</v>
      </c>
      <c r="B23" s="44" t="s">
        <v>106</v>
      </c>
      <c r="C23" s="44" t="s">
        <v>97</v>
      </c>
      <c r="D23" s="48" t="s">
        <v>98</v>
      </c>
      <c r="E23" s="46">
        <f t="shared" si="1"/>
        <v>0</v>
      </c>
      <c r="F23" s="47"/>
      <c r="G23" s="47"/>
      <c r="H23" s="43"/>
    </row>
    <row r="24" customHeight="1" spans="1:8">
      <c r="A24" s="44" t="s">
        <v>107</v>
      </c>
      <c r="B24" s="44" t="s">
        <v>108</v>
      </c>
      <c r="C24" s="44" t="s">
        <v>109</v>
      </c>
      <c r="D24" s="48" t="s">
        <v>110</v>
      </c>
      <c r="E24" s="46">
        <f t="shared" si="1"/>
        <v>0.4</v>
      </c>
      <c r="F24" s="47"/>
      <c r="G24" s="47">
        <v>0.4</v>
      </c>
      <c r="H24" s="43"/>
    </row>
    <row r="25" customHeight="1" spans="1:8">
      <c r="A25" s="44" t="s">
        <v>111</v>
      </c>
      <c r="B25" s="44" t="s">
        <v>112</v>
      </c>
      <c r="C25" s="44" t="s">
        <v>97</v>
      </c>
      <c r="D25" s="48" t="s">
        <v>98</v>
      </c>
      <c r="E25" s="46">
        <f t="shared" si="1"/>
        <v>0.5</v>
      </c>
      <c r="F25" s="47"/>
      <c r="G25" s="47">
        <v>0.5</v>
      </c>
      <c r="H25" s="43"/>
    </row>
    <row r="26" customHeight="1" spans="1:8">
      <c r="A26" s="44" t="s">
        <v>113</v>
      </c>
      <c r="B26" s="44" t="s">
        <v>114</v>
      </c>
      <c r="C26" s="44" t="s">
        <v>97</v>
      </c>
      <c r="D26" s="48" t="s">
        <v>98</v>
      </c>
      <c r="E26" s="46">
        <f t="shared" si="1"/>
        <v>0</v>
      </c>
      <c r="F26" s="47"/>
      <c r="G26" s="47"/>
      <c r="H26" s="43"/>
    </row>
    <row r="27" customHeight="1" spans="1:8">
      <c r="A27" s="44" t="s">
        <v>115</v>
      </c>
      <c r="B27" s="44" t="s">
        <v>116</v>
      </c>
      <c r="C27" s="44" t="s">
        <v>97</v>
      </c>
      <c r="D27" s="48" t="s">
        <v>98</v>
      </c>
      <c r="E27" s="46">
        <f t="shared" si="1"/>
        <v>0</v>
      </c>
      <c r="F27" s="47"/>
      <c r="G27" s="47"/>
      <c r="H27" s="43"/>
    </row>
    <row r="28" customHeight="1" spans="1:8">
      <c r="A28" s="44" t="s">
        <v>117</v>
      </c>
      <c r="B28" s="44" t="s">
        <v>118</v>
      </c>
      <c r="C28" s="44" t="s">
        <v>97</v>
      </c>
      <c r="D28" s="48" t="s">
        <v>98</v>
      </c>
      <c r="E28" s="46">
        <f t="shared" si="1"/>
        <v>0.5</v>
      </c>
      <c r="F28" s="47"/>
      <c r="G28" s="47">
        <v>0.5</v>
      </c>
      <c r="H28" s="43"/>
    </row>
    <row r="29" customHeight="1" spans="1:8">
      <c r="A29" s="44" t="s">
        <v>119</v>
      </c>
      <c r="B29" s="44" t="s">
        <v>120</v>
      </c>
      <c r="C29" s="44" t="s">
        <v>121</v>
      </c>
      <c r="D29" s="48" t="s">
        <v>122</v>
      </c>
      <c r="E29" s="46">
        <f t="shared" si="1"/>
        <v>0</v>
      </c>
      <c r="F29" s="47"/>
      <c r="G29" s="47"/>
      <c r="H29" s="43"/>
    </row>
    <row r="30" customHeight="1" spans="1:8">
      <c r="A30" s="44" t="s">
        <v>123</v>
      </c>
      <c r="B30" s="44" t="s">
        <v>124</v>
      </c>
      <c r="C30" s="44" t="s">
        <v>97</v>
      </c>
      <c r="D30" s="48" t="s">
        <v>98</v>
      </c>
      <c r="E30" s="46">
        <f t="shared" si="1"/>
        <v>0</v>
      </c>
      <c r="F30" s="47"/>
      <c r="G30" s="47"/>
      <c r="H30" s="43"/>
    </row>
    <row r="31" customHeight="1" spans="1:8">
      <c r="A31" s="44" t="s">
        <v>125</v>
      </c>
      <c r="B31" s="44" t="s">
        <v>126</v>
      </c>
      <c r="C31" s="44" t="s">
        <v>127</v>
      </c>
      <c r="D31" s="48" t="s">
        <v>126</v>
      </c>
      <c r="E31" s="46">
        <f t="shared" si="1"/>
        <v>0</v>
      </c>
      <c r="F31" s="47"/>
      <c r="G31" s="47"/>
      <c r="H31" s="43"/>
    </row>
    <row r="32" customHeight="1" spans="1:8">
      <c r="A32" s="44" t="s">
        <v>128</v>
      </c>
      <c r="B32" s="44" t="s">
        <v>129</v>
      </c>
      <c r="C32" s="44" t="s">
        <v>130</v>
      </c>
      <c r="D32" s="48" t="s">
        <v>129</v>
      </c>
      <c r="E32" s="46">
        <f t="shared" si="1"/>
        <v>0</v>
      </c>
      <c r="F32" s="47"/>
      <c r="G32" s="47"/>
      <c r="H32" s="43"/>
    </row>
    <row r="33" customHeight="1" spans="1:8">
      <c r="A33" s="44" t="s">
        <v>131</v>
      </c>
      <c r="B33" s="44" t="s">
        <v>102</v>
      </c>
      <c r="C33" s="44" t="s">
        <v>101</v>
      </c>
      <c r="D33" s="48" t="s">
        <v>102</v>
      </c>
      <c r="E33" s="46">
        <f t="shared" si="1"/>
        <v>0.09</v>
      </c>
      <c r="F33" s="47"/>
      <c r="G33" s="47">
        <v>0.09</v>
      </c>
      <c r="H33" s="43"/>
    </row>
    <row r="34" customHeight="1" spans="1:8">
      <c r="A34" s="44" t="s">
        <v>132</v>
      </c>
      <c r="B34" s="44" t="s">
        <v>133</v>
      </c>
      <c r="C34" s="44" t="s">
        <v>134</v>
      </c>
      <c r="D34" s="48" t="s">
        <v>135</v>
      </c>
      <c r="E34" s="46">
        <f t="shared" si="1"/>
        <v>0</v>
      </c>
      <c r="F34" s="47"/>
      <c r="G34" s="47"/>
      <c r="H34" s="43"/>
    </row>
    <row r="35" customHeight="1" spans="1:8">
      <c r="A35" s="44" t="s">
        <v>136</v>
      </c>
      <c r="B35" s="44" t="s">
        <v>137</v>
      </c>
      <c r="C35" s="44" t="s">
        <v>109</v>
      </c>
      <c r="D35" s="48" t="s">
        <v>110</v>
      </c>
      <c r="E35" s="46">
        <f t="shared" si="1"/>
        <v>0</v>
      </c>
      <c r="F35" s="47"/>
      <c r="G35" s="47"/>
      <c r="H35" s="43"/>
    </row>
    <row r="36" customHeight="1" spans="1:8">
      <c r="A36" s="44" t="s">
        <v>138</v>
      </c>
      <c r="B36" s="44" t="s">
        <v>110</v>
      </c>
      <c r="C36" s="44" t="s">
        <v>109</v>
      </c>
      <c r="D36" s="48" t="s">
        <v>110</v>
      </c>
      <c r="E36" s="46">
        <f t="shared" si="1"/>
        <v>0</v>
      </c>
      <c r="F36" s="47"/>
      <c r="G36" s="47"/>
      <c r="H36" s="43"/>
    </row>
    <row r="37" customHeight="1" spans="1:8">
      <c r="A37" s="44" t="s">
        <v>139</v>
      </c>
      <c r="B37" s="44" t="s">
        <v>140</v>
      </c>
      <c r="C37" s="44" t="s">
        <v>97</v>
      </c>
      <c r="D37" s="48" t="s">
        <v>98</v>
      </c>
      <c r="E37" s="46">
        <f t="shared" si="1"/>
        <v>0.75</v>
      </c>
      <c r="F37" s="47"/>
      <c r="G37" s="47">
        <v>0.75</v>
      </c>
      <c r="H37" s="43"/>
    </row>
    <row r="38" customHeight="1" spans="1:8">
      <c r="A38" s="44" t="s">
        <v>141</v>
      </c>
      <c r="B38" s="44" t="s">
        <v>142</v>
      </c>
      <c r="C38" s="44" t="s">
        <v>97</v>
      </c>
      <c r="D38" s="48" t="s">
        <v>98</v>
      </c>
      <c r="E38" s="46">
        <f t="shared" si="1"/>
        <v>0.29</v>
      </c>
      <c r="F38" s="47">
        <v>0.28</v>
      </c>
      <c r="G38" s="47">
        <v>0.01</v>
      </c>
      <c r="H38" s="43"/>
    </row>
    <row r="39" customHeight="1" spans="1:8">
      <c r="A39" s="44" t="s">
        <v>143</v>
      </c>
      <c r="B39" s="44" t="s">
        <v>144</v>
      </c>
      <c r="C39" s="44" t="s">
        <v>145</v>
      </c>
      <c r="D39" s="44" t="s">
        <v>144</v>
      </c>
      <c r="E39" s="46">
        <f t="shared" si="1"/>
        <v>0</v>
      </c>
      <c r="F39" s="47"/>
      <c r="G39" s="47"/>
      <c r="H39" s="43"/>
    </row>
    <row r="40" customHeight="1" spans="1:8">
      <c r="A40" s="44" t="s">
        <v>146</v>
      </c>
      <c r="B40" s="44" t="s">
        <v>147</v>
      </c>
      <c r="C40" s="44" t="s">
        <v>97</v>
      </c>
      <c r="D40" s="48" t="s">
        <v>98</v>
      </c>
      <c r="E40" s="46">
        <f t="shared" si="1"/>
        <v>2.16</v>
      </c>
      <c r="F40" s="47">
        <v>1.98</v>
      </c>
      <c r="G40" s="47">
        <v>0.18</v>
      </c>
      <c r="H40" s="43"/>
    </row>
    <row r="41" customHeight="1" spans="1:8">
      <c r="A41" s="44" t="s">
        <v>148</v>
      </c>
      <c r="B41" s="44" t="s">
        <v>149</v>
      </c>
      <c r="C41" s="44" t="s">
        <v>150</v>
      </c>
      <c r="D41" s="44" t="s">
        <v>149</v>
      </c>
      <c r="E41" s="46">
        <f t="shared" si="1"/>
        <v>0</v>
      </c>
      <c r="F41" s="47">
        <v>0</v>
      </c>
      <c r="G41" s="47"/>
      <c r="H41" s="43"/>
    </row>
    <row r="42" customHeight="1" spans="1:8">
      <c r="A42" s="44" t="s">
        <v>90</v>
      </c>
      <c r="B42" s="44" t="s">
        <v>90</v>
      </c>
      <c r="C42" s="44" t="s">
        <v>90</v>
      </c>
      <c r="D42" s="44" t="s">
        <v>90</v>
      </c>
      <c r="E42" s="46"/>
      <c r="F42" s="47">
        <v>0</v>
      </c>
      <c r="G42" s="47">
        <v>0</v>
      </c>
      <c r="H42" s="43"/>
    </row>
    <row r="43" customHeight="1" spans="1:8">
      <c r="A43" s="44" t="s">
        <v>151</v>
      </c>
      <c r="B43" s="44" t="s">
        <v>152</v>
      </c>
      <c r="C43" s="44" t="s">
        <v>153</v>
      </c>
      <c r="D43" s="44" t="s">
        <v>152</v>
      </c>
      <c r="E43" s="45">
        <f t="shared" ref="E43:E45" si="2">F43+G43+H43</f>
        <v>0</v>
      </c>
      <c r="F43" s="45">
        <f>F44+F45</f>
        <v>0</v>
      </c>
      <c r="G43" s="45">
        <f>G44+G45</f>
        <v>0</v>
      </c>
      <c r="H43" s="43"/>
    </row>
    <row r="44" customHeight="1" spans="1:8">
      <c r="A44" s="44" t="s">
        <v>154</v>
      </c>
      <c r="B44" s="44" t="s">
        <v>155</v>
      </c>
      <c r="C44" s="44" t="s">
        <v>156</v>
      </c>
      <c r="D44" s="48" t="s">
        <v>157</v>
      </c>
      <c r="E44" s="46">
        <f t="shared" si="2"/>
        <v>0</v>
      </c>
      <c r="F44" s="47"/>
      <c r="G44" s="47"/>
      <c r="H44" s="43"/>
    </row>
    <row r="45" customHeight="1" spans="1:8">
      <c r="A45" s="44" t="s">
        <v>158</v>
      </c>
      <c r="B45" s="44" t="s">
        <v>159</v>
      </c>
      <c r="C45" s="44" t="s">
        <v>160</v>
      </c>
      <c r="D45" s="44" t="s">
        <v>159</v>
      </c>
      <c r="E45" s="46">
        <f t="shared" si="2"/>
        <v>0</v>
      </c>
      <c r="F45" s="47"/>
      <c r="G45" s="47"/>
      <c r="H45" s="43"/>
    </row>
    <row r="46" customHeight="1" spans="1:8">
      <c r="A46" s="44" t="s">
        <v>90</v>
      </c>
      <c r="B46" s="44" t="s">
        <v>90</v>
      </c>
      <c r="C46" s="44" t="s">
        <v>90</v>
      </c>
      <c r="D46" s="44" t="s">
        <v>90</v>
      </c>
      <c r="E46" s="49"/>
      <c r="F46" s="48"/>
      <c r="G46" s="48"/>
      <c r="H46" s="43"/>
    </row>
  </sheetData>
  <mergeCells count="2">
    <mergeCell ref="A2:H2"/>
    <mergeCell ref="A6:D6"/>
  </mergeCells>
  <printOptions horizontalCentered="1"/>
  <pageMargins left="0.590277777777778" right="0.590277777777778" top="0.786805555555556" bottom="0.786805555555556" header="0.5" footer="0.5"/>
  <pageSetup paperSize="9" scale="83" fitToHeight="1000" orientation="landscape" blackAndWhite="1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E16" sqref="E16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163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164</v>
      </c>
      <c r="B4" s="15"/>
      <c r="C4" s="15" t="s">
        <v>165</v>
      </c>
      <c r="D4" s="15"/>
      <c r="E4" s="15"/>
      <c r="F4" s="15"/>
      <c r="G4" s="15"/>
      <c r="H4" s="15"/>
    </row>
    <row r="5" ht="22.5" customHeight="1" spans="1:8">
      <c r="A5" s="15" t="s">
        <v>166</v>
      </c>
      <c r="B5" s="15" t="s">
        <v>167</v>
      </c>
      <c r="C5" s="15" t="s">
        <v>168</v>
      </c>
      <c r="D5" s="16" t="s">
        <v>167</v>
      </c>
      <c r="E5" s="15" t="s">
        <v>169</v>
      </c>
      <c r="F5" s="15" t="s">
        <v>167</v>
      </c>
      <c r="G5" s="15" t="s">
        <v>170</v>
      </c>
      <c r="H5" s="15" t="s">
        <v>167</v>
      </c>
    </row>
    <row r="6" ht="22.5" customHeight="1" spans="1:8">
      <c r="A6" s="17" t="s">
        <v>171</v>
      </c>
      <c r="B6" s="18"/>
      <c r="C6" s="19" t="s">
        <v>172</v>
      </c>
      <c r="D6" s="20"/>
      <c r="E6" s="21" t="s">
        <v>173</v>
      </c>
      <c r="F6" s="21"/>
      <c r="G6" s="22" t="s">
        <v>174</v>
      </c>
      <c r="H6" s="20"/>
    </row>
    <row r="7" ht="22.5" customHeight="1" spans="1:8">
      <c r="A7" s="23"/>
      <c r="B7" s="18"/>
      <c r="C7" s="19" t="s">
        <v>175</v>
      </c>
      <c r="D7" s="20"/>
      <c r="E7" s="22" t="s">
        <v>176</v>
      </c>
      <c r="F7" s="22"/>
      <c r="G7" s="22" t="s">
        <v>177</v>
      </c>
      <c r="H7" s="20"/>
    </row>
    <row r="8" ht="22.5" customHeight="1" spans="1:10">
      <c r="A8" s="23"/>
      <c r="B8" s="18"/>
      <c r="C8" s="19" t="s">
        <v>178</v>
      </c>
      <c r="D8" s="20"/>
      <c r="E8" s="22" t="s">
        <v>179</v>
      </c>
      <c r="F8" s="22"/>
      <c r="G8" s="22" t="s">
        <v>180</v>
      </c>
      <c r="H8" s="20"/>
      <c r="J8" s="1"/>
    </row>
    <row r="9" ht="22.5" customHeight="1" spans="1:8">
      <c r="A9" s="17"/>
      <c r="B9" s="18"/>
      <c r="C9" s="19" t="s">
        <v>181</v>
      </c>
      <c r="D9" s="20"/>
      <c r="E9" s="22" t="s">
        <v>182</v>
      </c>
      <c r="F9" s="22"/>
      <c r="G9" s="22" t="s">
        <v>183</v>
      </c>
      <c r="H9" s="20"/>
    </row>
    <row r="10" ht="22.5" customHeight="1" spans="1:9">
      <c r="A10" s="17"/>
      <c r="B10" s="18"/>
      <c r="C10" s="19" t="s">
        <v>184</v>
      </c>
      <c r="D10" s="20"/>
      <c r="E10" s="22" t="s">
        <v>185</v>
      </c>
      <c r="F10" s="22"/>
      <c r="G10" s="22" t="s">
        <v>186</v>
      </c>
      <c r="H10" s="20"/>
      <c r="I10" s="1"/>
    </row>
    <row r="11" ht="22.5" customHeight="1" spans="1:9">
      <c r="A11" s="23"/>
      <c r="B11" s="18"/>
      <c r="C11" s="19" t="s">
        <v>187</v>
      </c>
      <c r="D11" s="20"/>
      <c r="E11" s="22" t="s">
        <v>188</v>
      </c>
      <c r="F11" s="22"/>
      <c r="G11" s="22" t="s">
        <v>189</v>
      </c>
      <c r="H11" s="20"/>
      <c r="I11" s="1"/>
    </row>
    <row r="12" ht="22.5" customHeight="1" spans="1:9">
      <c r="A12" s="23"/>
      <c r="B12" s="18"/>
      <c r="C12" s="19" t="s">
        <v>190</v>
      </c>
      <c r="D12" s="20"/>
      <c r="E12" s="22" t="s">
        <v>176</v>
      </c>
      <c r="F12" s="22"/>
      <c r="G12" s="22" t="s">
        <v>191</v>
      </c>
      <c r="H12" s="20"/>
      <c r="I12" s="1"/>
    </row>
    <row r="13" ht="22.5" customHeight="1" spans="1:9">
      <c r="A13" s="24"/>
      <c r="B13" s="18"/>
      <c r="C13" s="19" t="s">
        <v>192</v>
      </c>
      <c r="D13" s="20"/>
      <c r="E13" s="22" t="s">
        <v>179</v>
      </c>
      <c r="F13" s="22"/>
      <c r="G13" s="22" t="s">
        <v>193</v>
      </c>
      <c r="H13" s="20"/>
      <c r="I13" s="1"/>
    </row>
    <row r="14" ht="22.5" customHeight="1" spans="1:8">
      <c r="A14" s="24"/>
      <c r="B14" s="18"/>
      <c r="C14" s="19" t="s">
        <v>194</v>
      </c>
      <c r="D14" s="20"/>
      <c r="E14" s="22" t="s">
        <v>182</v>
      </c>
      <c r="F14" s="22"/>
      <c r="G14" s="22" t="s">
        <v>195</v>
      </c>
      <c r="H14" s="20"/>
    </row>
    <row r="15" ht="22.5" customHeight="1" spans="1:8">
      <c r="A15" s="24"/>
      <c r="B15" s="18"/>
      <c r="C15" s="19" t="s">
        <v>196</v>
      </c>
      <c r="D15" s="20"/>
      <c r="E15" s="22" t="s">
        <v>197</v>
      </c>
      <c r="F15" s="22"/>
      <c r="G15" s="22" t="s">
        <v>198</v>
      </c>
      <c r="H15" s="20"/>
    </row>
    <row r="16" ht="22.5" customHeight="1" spans="1:10">
      <c r="A16" s="6"/>
      <c r="B16" s="25"/>
      <c r="C16" s="19" t="s">
        <v>199</v>
      </c>
      <c r="D16" s="20"/>
      <c r="E16" s="22" t="s">
        <v>200</v>
      </c>
      <c r="F16" s="22"/>
      <c r="G16" s="22" t="s">
        <v>201</v>
      </c>
      <c r="H16" s="20"/>
      <c r="J16" s="1"/>
    </row>
    <row r="17" ht="22.5" customHeight="1" spans="1:8">
      <c r="A17" s="26"/>
      <c r="B17" s="25"/>
      <c r="C17" s="19" t="s">
        <v>202</v>
      </c>
      <c r="D17" s="20"/>
      <c r="E17" s="22" t="s">
        <v>203</v>
      </c>
      <c r="F17" s="22"/>
      <c r="G17" s="22" t="s">
        <v>202</v>
      </c>
      <c r="H17" s="20"/>
    </row>
    <row r="18" ht="22.5" customHeight="1" spans="1:8">
      <c r="A18" s="26"/>
      <c r="B18" s="25"/>
      <c r="C18" s="19" t="s">
        <v>204</v>
      </c>
      <c r="D18" s="20"/>
      <c r="E18" s="22" t="s">
        <v>205</v>
      </c>
      <c r="F18" s="22"/>
      <c r="G18" s="22" t="s">
        <v>206</v>
      </c>
      <c r="H18" s="20"/>
    </row>
    <row r="19" ht="22.5" customHeight="1" spans="1:8">
      <c r="A19" s="24"/>
      <c r="B19" s="25"/>
      <c r="C19" s="19" t="s">
        <v>207</v>
      </c>
      <c r="D19" s="20"/>
      <c r="E19" s="22" t="s">
        <v>208</v>
      </c>
      <c r="F19" s="22"/>
      <c r="G19" s="22" t="s">
        <v>209</v>
      </c>
      <c r="H19" s="20"/>
    </row>
    <row r="20" ht="22.5" customHeight="1" spans="1:8">
      <c r="A20" s="24"/>
      <c r="B20" s="18"/>
      <c r="C20" s="19"/>
      <c r="D20" s="20"/>
      <c r="E20" s="22" t="s">
        <v>210</v>
      </c>
      <c r="F20" s="22"/>
      <c r="G20" s="22" t="s">
        <v>211</v>
      </c>
      <c r="H20" s="20"/>
    </row>
    <row r="21" ht="22.5" customHeight="1" spans="1:8">
      <c r="A21" s="6"/>
      <c r="B21" s="18"/>
      <c r="C21" s="26"/>
      <c r="D21" s="20"/>
      <c r="E21" s="22" t="s">
        <v>212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213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214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215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216</v>
      </c>
      <c r="B27" s="25">
        <f>SUM(B6,B9,B10,B12,B13,B14,B15)</f>
        <v>0</v>
      </c>
      <c r="C27" s="16" t="s">
        <v>217</v>
      </c>
      <c r="D27" s="28">
        <f>SUM(D6:D20)</f>
        <v>0</v>
      </c>
      <c r="E27" s="16" t="s">
        <v>217</v>
      </c>
      <c r="F27" s="16"/>
      <c r="G27" s="16" t="s">
        <v>217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B18" sqref="B18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218</v>
      </c>
      <c r="B2" s="2"/>
      <c r="C2" s="2"/>
    </row>
    <row r="3" ht="22.5" customHeight="1"/>
    <row r="4" ht="22.5" customHeight="1" spans="1:3">
      <c r="A4" s="3" t="s">
        <v>219</v>
      </c>
      <c r="B4" s="4" t="s">
        <v>220</v>
      </c>
      <c r="C4" s="3" t="s">
        <v>221</v>
      </c>
    </row>
    <row r="5" ht="15.75" customHeight="1" spans="1:3">
      <c r="A5" s="5" t="s">
        <v>35</v>
      </c>
      <c r="B5" s="5" t="s">
        <v>35</v>
      </c>
      <c r="C5" s="5" t="s">
        <v>35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Administrator</cp:lastModifiedBy>
  <dcterms:created xsi:type="dcterms:W3CDTF">2018-01-09T01:56:00Z</dcterms:created>
  <dcterms:modified xsi:type="dcterms:W3CDTF">2021-04-19T01:11:53Z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eadingLayout">
    <vt:bool>true</vt:bool>
  </property>
  <property fmtid="{D5CDD505-2E9C-101B-9397-08002B2CF9AE}" pid="4" name="ICV">
    <vt:lpwstr>4761329C1C2240AA9CBDFFE7DA28731A</vt:lpwstr>
  </property>
</Properties>
</file>